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0" windowWidth="7680" windowHeight="5100" tabRatio="779" activeTab="9"/>
  </bookViews>
  <sheets>
    <sheet name="Ж 1500" sheetId="1" r:id="rId1"/>
    <sheet name="Ж 500" sheetId="2" r:id="rId2"/>
    <sheet name="Ж1000" sheetId="3" r:id="rId3"/>
    <sheet name="итогЖ" sheetId="4" r:id="rId4"/>
    <sheet name="М 500" sheetId="5" r:id="rId5"/>
    <sheet name="М 1500" sheetId="6" r:id="rId6"/>
    <sheet name="М1000" sheetId="7" r:id="rId7"/>
    <sheet name="итогМ" sheetId="8" r:id="rId8"/>
    <sheet name="Итог эст М" sheetId="9" r:id="rId9"/>
    <sheet name="Итог эст Ж" sheetId="10" r:id="rId10"/>
  </sheets>
  <externalReferences>
    <externalReference r:id="rId13"/>
    <externalReference r:id="rId14"/>
  </externalReferences>
  <definedNames>
    <definedName name="_xlfn.IFERROR" hidden="1">#NAME?</definedName>
    <definedName name="dev" localSheetId="0">'Ж 1500'!$B$12:$B$47</definedName>
    <definedName name="dev" localSheetId="1">'Ж 500'!$B$12:$B$47</definedName>
    <definedName name="dev" localSheetId="2">'Ж1000'!$B$12:$B$76</definedName>
    <definedName name="dev">#REF!</definedName>
    <definedName name="Dev_det" localSheetId="0">#REF!</definedName>
    <definedName name="Dev_det" localSheetId="1">#REF!</definedName>
    <definedName name="Dev_det" localSheetId="2">#REF!</definedName>
    <definedName name="Dev_det">#REF!</definedName>
    <definedName name="Dev_st">#REF!</definedName>
    <definedName name="dev1">#REF!</definedName>
    <definedName name="dev2">#REF!</definedName>
    <definedName name="dev3">#REF!</definedName>
    <definedName name="dev4">#REF!</definedName>
    <definedName name="un" localSheetId="0">'Ж 1500'!$B$12:$B$47</definedName>
    <definedName name="un" localSheetId="1">'Ж 500'!$B$12:$B$47</definedName>
    <definedName name="un" localSheetId="2">'Ж1000'!$B$12:$B$76</definedName>
    <definedName name="un">#REF!</definedName>
    <definedName name="Un_det" localSheetId="0">#REF!</definedName>
    <definedName name="Un_det" localSheetId="1">#REF!</definedName>
    <definedName name="Un_det" localSheetId="2">#REF!</definedName>
    <definedName name="Un_det">#REF!</definedName>
    <definedName name="Un_st" localSheetId="0">'Ж 1500'!$B$12:$B$47</definedName>
    <definedName name="Un_st" localSheetId="1">'Ж 500'!$B$12:$B$47</definedName>
    <definedName name="Un_st" localSheetId="2">'Ж1000'!$B$12:$B$76</definedName>
    <definedName name="Un_st">#REF!</definedName>
    <definedName name="un1">#REF!</definedName>
    <definedName name="un2">#REF!</definedName>
    <definedName name="un3">#REF!</definedName>
    <definedName name="un4" localSheetId="0">'Ж 1500'!$B$12:$B$47</definedName>
    <definedName name="un4" localSheetId="1">'Ж 500'!$B$12:$B$47</definedName>
    <definedName name="un4" localSheetId="2">'Ж1000'!$B$12:$B$76</definedName>
    <definedName name="un4">#REF!</definedName>
    <definedName name="_xlnm.Print_Titles" localSheetId="0">'Ж 1500'!$A:$D,'Ж 1500'!$1:$11</definedName>
    <definedName name="_xlnm.Print_Titles" localSheetId="1">'Ж 500'!$A:$D,'Ж 500'!$1:$11</definedName>
    <definedName name="_xlnm.Print_Titles" localSheetId="2">'Ж1000'!$A:$D,'Ж1000'!$1:$11</definedName>
    <definedName name="_xlnm.Print_Titles" localSheetId="3">'итогЖ'!$2:$6</definedName>
    <definedName name="_xlnm.Print_Area" localSheetId="0">'Ж 1500'!$A$12:$P$47</definedName>
    <definedName name="_xlnm.Print_Area" localSheetId="1">'Ж 500'!$A$12:$S$47</definedName>
    <definedName name="_xlnm.Print_Area" localSheetId="2">'Ж1000'!$A$12:$S$47</definedName>
    <definedName name="_xlnm.Print_Area" localSheetId="3">'итогЖ'!$A$1:$Q$57</definedName>
  </definedNames>
  <calcPr fullCalcOnLoad="1" refMode="R1C1"/>
</workbook>
</file>

<file path=xl/sharedStrings.xml><?xml version="1.0" encoding="utf-8"?>
<sst xmlns="http://schemas.openxmlformats.org/spreadsheetml/2006/main" count="2075" uniqueCount="697">
  <si>
    <t>№</t>
  </si>
  <si>
    <t>Место</t>
  </si>
  <si>
    <t>шлема</t>
  </si>
  <si>
    <t>Время</t>
  </si>
  <si>
    <t>№ участника</t>
  </si>
  <si>
    <t xml:space="preserve">        Фамилия Имя</t>
  </si>
  <si>
    <t>Финальные очки</t>
  </si>
  <si>
    <t>Хиты</t>
  </si>
  <si>
    <t>Финал</t>
  </si>
  <si>
    <t>№ забега</t>
  </si>
  <si>
    <t>1/4 финала</t>
  </si>
  <si>
    <t>1/2 финала</t>
  </si>
  <si>
    <t>500 метров</t>
  </si>
  <si>
    <t>Вып.разряд</t>
  </si>
  <si>
    <t>Лучшее время</t>
  </si>
  <si>
    <t>Сумма мест</t>
  </si>
  <si>
    <t>Позиция</t>
  </si>
  <si>
    <t>SF</t>
  </si>
  <si>
    <t>bonus</t>
  </si>
  <si>
    <t>лучшее место</t>
  </si>
  <si>
    <t>место на дистанции</t>
  </si>
  <si>
    <t>1500 метров</t>
  </si>
  <si>
    <t>Гаврилов Павел</t>
  </si>
  <si>
    <t>Айрапетян Артем</t>
  </si>
  <si>
    <t>лучшее время 1500м</t>
  </si>
  <si>
    <t>МУЖЧИНЫ</t>
  </si>
  <si>
    <t>ЖЕНЩИНЫ</t>
  </si>
  <si>
    <t>Ирхина О.В.</t>
  </si>
  <si>
    <t>Ярославская область</t>
  </si>
  <si>
    <t>Москва</t>
  </si>
  <si>
    <t>Р. Башкортостан</t>
  </si>
  <si>
    <t>Свердловская область</t>
  </si>
  <si>
    <t>Воскресенский Андрей</t>
  </si>
  <si>
    <t>Пензенская область</t>
  </si>
  <si>
    <t>Мигунов Дмитрий</t>
  </si>
  <si>
    <t>Войнов Сергей</t>
  </si>
  <si>
    <t>Шубекин Александр</t>
  </si>
  <si>
    <t>Феоктистов Виталий</t>
  </si>
  <si>
    <t>Коробов Алексей</t>
  </si>
  <si>
    <t>Барташук Никита</t>
  </si>
  <si>
    <t>Арлимов Денис</t>
  </si>
  <si>
    <t>Барановский Максим</t>
  </si>
  <si>
    <t>Московская область</t>
  </si>
  <si>
    <t>Емелин Михаил</t>
  </si>
  <si>
    <t>Евдокимов Александр</t>
  </si>
  <si>
    <t>Денисов Артем</t>
  </si>
  <si>
    <t>Вотяков Никита</t>
  </si>
  <si>
    <t>Рагимов Руслан</t>
  </si>
  <si>
    <t>Панасюк Никита</t>
  </si>
  <si>
    <t>Селезнёв Вячеслав</t>
  </si>
  <si>
    <t>Белоножкин Иван</t>
  </si>
  <si>
    <t>Ейбог Даниил</t>
  </si>
  <si>
    <t>Московская обл., Смоленская</t>
  </si>
  <si>
    <t>Смоленская область</t>
  </si>
  <si>
    <t>Тверская область</t>
  </si>
  <si>
    <t>Малагич Эмина</t>
  </si>
  <si>
    <t>Жалялетдинова Карина</t>
  </si>
  <si>
    <t>Шелягина Ирина</t>
  </si>
  <si>
    <t>Григорцева Елизавета</t>
  </si>
  <si>
    <t>Делюкина Екатерина</t>
  </si>
  <si>
    <t>Шугарова Алена</t>
  </si>
  <si>
    <t>Кулешова Ирина</t>
  </si>
  <si>
    <t>PEN</t>
  </si>
  <si>
    <t>B</t>
  </si>
  <si>
    <t>A</t>
  </si>
  <si>
    <t>Субъект РФ</t>
  </si>
  <si>
    <t>Главный судья соревнований (рефери)</t>
  </si>
  <si>
    <t>Главный секретарь соревнований (стюард спортсменов)</t>
  </si>
  <si>
    <t>Фамилия, Имя</t>
  </si>
  <si>
    <t>Муравьев Вадим</t>
  </si>
  <si>
    <t>Мартыненко Данил</t>
  </si>
  <si>
    <t>Просоленко Петр</t>
  </si>
  <si>
    <t>Мясников Дмитрий</t>
  </si>
  <si>
    <t>Нижегородская обл.</t>
  </si>
  <si>
    <t>Орлова Мария</t>
  </si>
  <si>
    <t>Очки</t>
  </si>
  <si>
    <t>Шлемин С.Ю.</t>
  </si>
  <si>
    <t>Воронин Кирилл</t>
  </si>
  <si>
    <t>Ражин Михаил</t>
  </si>
  <si>
    <t>Волочан Артем</t>
  </si>
  <si>
    <t>Шарышов Александр</t>
  </si>
  <si>
    <t>Никитин Дмитрий</t>
  </si>
  <si>
    <t>Лавейкин Михаил</t>
  </si>
  <si>
    <t>Кевбрин Даниил</t>
  </si>
  <si>
    <t>Симон Антон</t>
  </si>
  <si>
    <t>Федоров Вадим</t>
  </si>
  <si>
    <t>Санкт-Петербург</t>
  </si>
  <si>
    <t>Оборина Мария</t>
  </si>
  <si>
    <t>Карпов Максим</t>
  </si>
  <si>
    <t>ИТОГОВЫЙ ПРОТОКОЛ</t>
  </si>
  <si>
    <t>Баранок Екатерина</t>
  </si>
  <si>
    <t>Степанова Лия</t>
  </si>
  <si>
    <t>Евтеева Нина</t>
  </si>
  <si>
    <t>Плугина Наталья</t>
  </si>
  <si>
    <t>Захарова Евгения</t>
  </si>
  <si>
    <t>Калинина Анна</t>
  </si>
  <si>
    <t>Розмахова Дарья</t>
  </si>
  <si>
    <t>Константинова Екатерина</t>
  </si>
  <si>
    <t>Александрова Полина</t>
  </si>
  <si>
    <t>Омская область</t>
  </si>
  <si>
    <t>ЧЕМПИОНАТ РОССИИ ПО ШОРТ-ТРЕКУ</t>
  </si>
  <si>
    <t xml:space="preserve">Министерство спорта Российской Федерации </t>
  </si>
  <si>
    <t>Союз конькобежцев России</t>
  </si>
  <si>
    <t>г. Коломна, Конькобежный центр "Коломна"</t>
  </si>
  <si>
    <t>Смирнова С.А.</t>
  </si>
  <si>
    <t>Просвирнова Софья</t>
  </si>
  <si>
    <t>Рябова Екатерина</t>
  </si>
  <si>
    <t>Малькова Александра</t>
  </si>
  <si>
    <t>Воротникова Алена</t>
  </si>
  <si>
    <t>Лукашова Ульяна</t>
  </si>
  <si>
    <t>Алимбекова Диана</t>
  </si>
  <si>
    <t>(многоборье)</t>
  </si>
  <si>
    <t>27 декабря 2014 г.</t>
  </si>
  <si>
    <t>28 декабря 2014 г.</t>
  </si>
  <si>
    <t>Чачина Ю.Ю.</t>
  </si>
  <si>
    <t>Нижегородская область</t>
  </si>
  <si>
    <t>Челябинская область</t>
  </si>
  <si>
    <t>Стрелкова Ектерина</t>
  </si>
  <si>
    <t>Шишкина Юлия</t>
  </si>
  <si>
    <t>Кузнецова Елизавета</t>
  </si>
  <si>
    <t>Ефременкова Екатерина</t>
  </si>
  <si>
    <t>Кичапова Юлия</t>
  </si>
  <si>
    <t>Реутова Анастасия</t>
  </si>
  <si>
    <t>Суркова Анастасия</t>
  </si>
  <si>
    <t>Крупина Ангелина</t>
  </si>
  <si>
    <t>Сельдимирова Анна</t>
  </si>
  <si>
    <t>Румянцева Надежда</t>
  </si>
  <si>
    <t>Р.Мордовия</t>
  </si>
  <si>
    <t>Суворова Евгения</t>
  </si>
  <si>
    <t>Моисеева Мария</t>
  </si>
  <si>
    <t>3.04,637</t>
  </si>
  <si>
    <t>3.05,073</t>
  </si>
  <si>
    <t>3.05,809</t>
  </si>
  <si>
    <t>3.07,346</t>
  </si>
  <si>
    <t>3.09,320</t>
  </si>
  <si>
    <t>3.09,495</t>
  </si>
  <si>
    <t>2.50,701</t>
  </si>
  <si>
    <t>2.51,568</t>
  </si>
  <si>
    <t>2.51,968</t>
  </si>
  <si>
    <t>2.52,592</t>
  </si>
  <si>
    <t>2.55,875</t>
  </si>
  <si>
    <t>2.46,767</t>
  </si>
  <si>
    <t>2.46,844</t>
  </si>
  <si>
    <t>2.47,154</t>
  </si>
  <si>
    <t>2.47,469</t>
  </si>
  <si>
    <t>2.51,420</t>
  </si>
  <si>
    <t>2.54,762</t>
  </si>
  <si>
    <t>2.38,214</t>
  </si>
  <si>
    <t>2.38,342</t>
  </si>
  <si>
    <t>2.39,055</t>
  </si>
  <si>
    <t>2.39,423</t>
  </si>
  <si>
    <t>2.42,694</t>
  </si>
  <si>
    <t>2.43,623</t>
  </si>
  <si>
    <t>2.45,376</t>
  </si>
  <si>
    <t>2.45,522</t>
  </si>
  <si>
    <t>2.47,003</t>
  </si>
  <si>
    <t>2.48,206</t>
  </si>
  <si>
    <t>2.48,927</t>
  </si>
  <si>
    <t>2.48,995</t>
  </si>
  <si>
    <t>2.37,262</t>
  </si>
  <si>
    <t>2.38,068</t>
  </si>
  <si>
    <t>2.38,528</t>
  </si>
  <si>
    <t>2.39,794</t>
  </si>
  <si>
    <t>2.40,410</t>
  </si>
  <si>
    <t>2.44,641</t>
  </si>
  <si>
    <t>1(1)</t>
  </si>
  <si>
    <t>2.48,991</t>
  </si>
  <si>
    <t>2.49,116</t>
  </si>
  <si>
    <t>2.50,251</t>
  </si>
  <si>
    <t>2.50,757</t>
  </si>
  <si>
    <t>2.56,663</t>
  </si>
  <si>
    <t>1(2)</t>
  </si>
  <si>
    <t>2.45,672</t>
  </si>
  <si>
    <t>2.45,949</t>
  </si>
  <si>
    <t>2.45,973</t>
  </si>
  <si>
    <t>2.46,206</t>
  </si>
  <si>
    <t>2.54,866</t>
  </si>
  <si>
    <t>2.42,894</t>
  </si>
  <si>
    <t>2.42,976</t>
  </si>
  <si>
    <t>2.43,073</t>
  </si>
  <si>
    <t>2.43,271</t>
  </si>
  <si>
    <t>2.43,802</t>
  </si>
  <si>
    <t>2.44,817</t>
  </si>
  <si>
    <t>2(1)</t>
  </si>
  <si>
    <t>2.46,106</t>
  </si>
  <si>
    <t>2.46,219</t>
  </si>
  <si>
    <t>2.46,288</t>
  </si>
  <si>
    <t>2.46,589</t>
  </si>
  <si>
    <t>2.47,068</t>
  </si>
  <si>
    <t>2.51,419</t>
  </si>
  <si>
    <t>2(2)</t>
  </si>
  <si>
    <t>2.53,279</t>
  </si>
  <si>
    <t>2.53,412</t>
  </si>
  <si>
    <t>2.54,221</t>
  </si>
  <si>
    <t>2.54,326</t>
  </si>
  <si>
    <t>2.54,526</t>
  </si>
  <si>
    <t>2.46,594</t>
  </si>
  <si>
    <t>2.47,870</t>
  </si>
  <si>
    <t>2.48,395</t>
  </si>
  <si>
    <t>2.51,684</t>
  </si>
  <si>
    <t>2.52,160</t>
  </si>
  <si>
    <t>NTE</t>
  </si>
  <si>
    <t>3(1)</t>
  </si>
  <si>
    <t>3(2)</t>
  </si>
  <si>
    <t>2.51,407</t>
  </si>
  <si>
    <t>2.51,588</t>
  </si>
  <si>
    <t>2.53,575</t>
  </si>
  <si>
    <t>3.15,388</t>
  </si>
  <si>
    <t>2.35,373</t>
  </si>
  <si>
    <t>2.35,474</t>
  </si>
  <si>
    <t>2.35,829</t>
  </si>
  <si>
    <t>2.36,309</t>
  </si>
  <si>
    <t>2.36,497</t>
  </si>
  <si>
    <t>2.38,077</t>
  </si>
  <si>
    <t>ПРОТОКОЛ  РЕЗУЛЬТАТОВ</t>
  </si>
  <si>
    <t>Рекорд России - 2.19,355 (Белякова Ольга)</t>
  </si>
  <si>
    <t>45,984</t>
  </si>
  <si>
    <t>47,303</t>
  </si>
  <si>
    <t>47,664</t>
  </si>
  <si>
    <t>49,360</t>
  </si>
  <si>
    <t>47,454</t>
  </si>
  <si>
    <t>47,602</t>
  </si>
  <si>
    <t>48,204</t>
  </si>
  <si>
    <t>61,567</t>
  </si>
  <si>
    <t>46,876</t>
  </si>
  <si>
    <t>46,942</t>
  </si>
  <si>
    <t>49,371</t>
  </si>
  <si>
    <t>49,417</t>
  </si>
  <si>
    <t>50,293</t>
  </si>
  <si>
    <t>48,575</t>
  </si>
  <si>
    <t>50,403</t>
  </si>
  <si>
    <t>50,549</t>
  </si>
  <si>
    <t>79,407</t>
  </si>
  <si>
    <t>81,635</t>
  </si>
  <si>
    <t>45,983</t>
  </si>
  <si>
    <t>48,104</t>
  </si>
  <si>
    <t>48,159</t>
  </si>
  <si>
    <t>48,418</t>
  </si>
  <si>
    <t>46,497</t>
  </si>
  <si>
    <t>47,272</t>
  </si>
  <si>
    <t>47,827</t>
  </si>
  <si>
    <t>47,950</t>
  </si>
  <si>
    <t>Стрелкова Екатерина</t>
  </si>
  <si>
    <t>46,602</t>
  </si>
  <si>
    <t>47,332</t>
  </si>
  <si>
    <t>47,496</t>
  </si>
  <si>
    <t>48,156</t>
  </si>
  <si>
    <t>52,493</t>
  </si>
  <si>
    <t>46,082</t>
  </si>
  <si>
    <t>46,190</t>
  </si>
  <si>
    <t>47,424</t>
  </si>
  <si>
    <t>47,434</t>
  </si>
  <si>
    <t>45,880</t>
  </si>
  <si>
    <t>46,612</t>
  </si>
  <si>
    <t>46,621</t>
  </si>
  <si>
    <t>50,739</t>
  </si>
  <si>
    <t>45,478</t>
  </si>
  <si>
    <t>46,419</t>
  </si>
  <si>
    <t>47,006</t>
  </si>
  <si>
    <t>47,301</t>
  </si>
  <si>
    <t>46,203</t>
  </si>
  <si>
    <t>46,500</t>
  </si>
  <si>
    <t>48,074</t>
  </si>
  <si>
    <t>48,229</t>
  </si>
  <si>
    <t>4(1)</t>
  </si>
  <si>
    <t>45,462</t>
  </si>
  <si>
    <t>46,242</t>
  </si>
  <si>
    <t>47,227</t>
  </si>
  <si>
    <t>47,278</t>
  </si>
  <si>
    <t>47,387</t>
  </si>
  <si>
    <t>48,096</t>
  </si>
  <si>
    <t>48,342</t>
  </si>
  <si>
    <t>49,921</t>
  </si>
  <si>
    <t>48,163</t>
  </si>
  <si>
    <t>48,874</t>
  </si>
  <si>
    <t>50,169</t>
  </si>
  <si>
    <t>51,461</t>
  </si>
  <si>
    <t>48,502</t>
  </si>
  <si>
    <t>48,678</t>
  </si>
  <si>
    <t>48,812</t>
  </si>
  <si>
    <t>48,815</t>
  </si>
  <si>
    <t>49,228</t>
  </si>
  <si>
    <t>4(2)</t>
  </si>
  <si>
    <t>48,578</t>
  </si>
  <si>
    <t>49,644</t>
  </si>
  <si>
    <t>50,170</t>
  </si>
  <si>
    <t>45,194</t>
  </si>
  <si>
    <t>45,506</t>
  </si>
  <si>
    <t>45,624</t>
  </si>
  <si>
    <t>45,518</t>
  </si>
  <si>
    <t>45,593</t>
  </si>
  <si>
    <t>45,763</t>
  </si>
  <si>
    <t>45,458</t>
  </si>
  <si>
    <t>45,564</t>
  </si>
  <si>
    <t>45,737</t>
  </si>
  <si>
    <t>45,758</t>
  </si>
  <si>
    <t>45,904</t>
  </si>
  <si>
    <t>45,961</t>
  </si>
  <si>
    <t>46,160</t>
  </si>
  <si>
    <t>47,450</t>
  </si>
  <si>
    <t>Рекорд России - 43,149 (Бородулина Татьяна)</t>
  </si>
  <si>
    <t>Санкт-Петербург-Краснодарский кр.</t>
  </si>
  <si>
    <t>1р</t>
  </si>
  <si>
    <t>2р</t>
  </si>
  <si>
    <t>КМС</t>
  </si>
  <si>
    <t>3р</t>
  </si>
  <si>
    <t>МС</t>
  </si>
  <si>
    <t>ПРОТОКОЛ РЕЗУЛЬТАТОВ</t>
  </si>
  <si>
    <t>Рекорд России - 40,344  (Григорьев Владимир)</t>
  </si>
  <si>
    <t>Елистратов Семен</t>
  </si>
  <si>
    <t>Москва - Р.Башкортостан</t>
  </si>
  <si>
    <t>42,620</t>
  </si>
  <si>
    <t>42,294</t>
  </si>
  <si>
    <t>42,103</t>
  </si>
  <si>
    <t>42,585</t>
  </si>
  <si>
    <t>43,041</t>
  </si>
  <si>
    <t>42,653</t>
  </si>
  <si>
    <t>42,357</t>
  </si>
  <si>
    <t>42,677</t>
  </si>
  <si>
    <t>Григорьев Владимир</t>
  </si>
  <si>
    <t>42,468</t>
  </si>
  <si>
    <t>42,643</t>
  </si>
  <si>
    <t>42,516</t>
  </si>
  <si>
    <t>42,688</t>
  </si>
  <si>
    <t>Ан Виктор</t>
  </si>
  <si>
    <t>43,256</t>
  </si>
  <si>
    <t>42,301</t>
  </si>
  <si>
    <t>42,422</t>
  </si>
  <si>
    <t>44,791</t>
  </si>
  <si>
    <t>43,347</t>
  </si>
  <si>
    <t>42,522</t>
  </si>
  <si>
    <t>42,950</t>
  </si>
  <si>
    <t>42,664</t>
  </si>
  <si>
    <t>42,696</t>
  </si>
  <si>
    <t>42,394</t>
  </si>
  <si>
    <t>42,453</t>
  </si>
  <si>
    <t>42,705</t>
  </si>
  <si>
    <t>Кургинян Вячеслав</t>
  </si>
  <si>
    <t>Московская обл. - Р.Мордовия</t>
  </si>
  <si>
    <t>42,895</t>
  </si>
  <si>
    <t>42,588</t>
  </si>
  <si>
    <t>Захаров Тимур</t>
  </si>
  <si>
    <t>42,967</t>
  </si>
  <si>
    <t>42,803</t>
  </si>
  <si>
    <t>43,098</t>
  </si>
  <si>
    <t>43,567</t>
  </si>
  <si>
    <t>Козлов Артем</t>
  </si>
  <si>
    <t>43,612</t>
  </si>
  <si>
    <t>42,990</t>
  </si>
  <si>
    <t>Захаров Руслан</t>
  </si>
  <si>
    <t>43,164</t>
  </si>
  <si>
    <t>42,758</t>
  </si>
  <si>
    <t>Айрапетян Денис</t>
  </si>
  <si>
    <t>42,856</t>
  </si>
  <si>
    <t>43,735</t>
  </si>
  <si>
    <t>Стрелков Эдуард</t>
  </si>
  <si>
    <t>43,067</t>
  </si>
  <si>
    <t>43,046</t>
  </si>
  <si>
    <t>Пранкевич Сергей</t>
  </si>
  <si>
    <t>42,965</t>
  </si>
  <si>
    <t>43,114</t>
  </si>
  <si>
    <t>Смоленская обл. - Тверская обл.</t>
  </si>
  <si>
    <t>43,966</t>
  </si>
  <si>
    <t>Шашин Кирилл</t>
  </si>
  <si>
    <t>43,524</t>
  </si>
  <si>
    <t>43,377</t>
  </si>
  <si>
    <t>44,243</t>
  </si>
  <si>
    <t>43,995</t>
  </si>
  <si>
    <t>Засосов Даниил</t>
  </si>
  <si>
    <t>43,551</t>
  </si>
  <si>
    <t>Мосенец Геннадий</t>
  </si>
  <si>
    <t>43,692</t>
  </si>
  <si>
    <t>43,161</t>
  </si>
  <si>
    <t>Михасев Андрей</t>
  </si>
  <si>
    <t>Московская обл. - Свердловская обл.</t>
  </si>
  <si>
    <t>43,314</t>
  </si>
  <si>
    <t>43,731</t>
  </si>
  <si>
    <t>Папилин Павел</t>
  </si>
  <si>
    <t>43,561</t>
  </si>
  <si>
    <t>44,727</t>
  </si>
  <si>
    <t>Деркач Артем</t>
  </si>
  <si>
    <t>44,138</t>
  </si>
  <si>
    <t>44,912</t>
  </si>
  <si>
    <t>Ситников Павел</t>
  </si>
  <si>
    <t>43,112</t>
  </si>
  <si>
    <t>Коваль Александр</t>
  </si>
  <si>
    <t>54,911</t>
  </si>
  <si>
    <t>43,826</t>
  </si>
  <si>
    <t>Доколин Дмитрий</t>
  </si>
  <si>
    <t>Ярославская обл.  - Смоленская обл.</t>
  </si>
  <si>
    <t>65,547</t>
  </si>
  <si>
    <t>44,077</t>
  </si>
  <si>
    <t>42,982</t>
  </si>
  <si>
    <t>44,244</t>
  </si>
  <si>
    <t>Бубнов Александр</t>
  </si>
  <si>
    <t>45,771</t>
  </si>
  <si>
    <t>44,615</t>
  </si>
  <si>
    <t>Медведев Павел</t>
  </si>
  <si>
    <t>44,556</t>
  </si>
  <si>
    <t>44,198</t>
  </si>
  <si>
    <t>Балюк Алексей</t>
  </si>
  <si>
    <t>44,410</t>
  </si>
  <si>
    <t>44,974</t>
  </si>
  <si>
    <t>44,377</t>
  </si>
  <si>
    <t>44,590</t>
  </si>
  <si>
    <t>44,180</t>
  </si>
  <si>
    <t>45,030</t>
  </si>
  <si>
    <t>Шульгинов Александр</t>
  </si>
  <si>
    <t>44,249</t>
  </si>
  <si>
    <t>Губайдуллин Павел</t>
  </si>
  <si>
    <t>44,985</t>
  </si>
  <si>
    <t>45,634</t>
  </si>
  <si>
    <t>46,691</t>
  </si>
  <si>
    <t>45,751</t>
  </si>
  <si>
    <t>Артемов Иван</t>
  </si>
  <si>
    <t>45,896</t>
  </si>
  <si>
    <t>46,202</t>
  </si>
  <si>
    <t>45,100</t>
  </si>
  <si>
    <t>44,853</t>
  </si>
  <si>
    <t>Герасимов Михаил</t>
  </si>
  <si>
    <t/>
  </si>
  <si>
    <t xml:space="preserve">ПРОТОКОЛ РЕЗУЛЬТАТОВ </t>
  </si>
  <si>
    <t>Рекорд России - 2.10,675  (Елистратов Семен)</t>
  </si>
  <si>
    <t>2.22,049</t>
  </si>
  <si>
    <t>2.25,221</t>
  </si>
  <si>
    <t>2.29,480</t>
  </si>
  <si>
    <t>2.24,160</t>
  </si>
  <si>
    <t>2.23,311</t>
  </si>
  <si>
    <t>2.29,741</t>
  </si>
  <si>
    <t>2.31,711</t>
  </si>
  <si>
    <t>2.30,118</t>
  </si>
  <si>
    <t>2.29,742</t>
  </si>
  <si>
    <t>2.30,879</t>
  </si>
  <si>
    <t>2.30,138</t>
  </si>
  <si>
    <t>2.29,811</t>
  </si>
  <si>
    <t>2.29,508</t>
  </si>
  <si>
    <t>2.52,077</t>
  </si>
  <si>
    <t>2.29,819</t>
  </si>
  <si>
    <t>2.24,845</t>
  </si>
  <si>
    <t>2.23,403</t>
  </si>
  <si>
    <t>2.30,373</t>
  </si>
  <si>
    <t>2.44,156</t>
  </si>
  <si>
    <t>2.25,683</t>
  </si>
  <si>
    <t>2.31,274</t>
  </si>
  <si>
    <t>2.38,227</t>
  </si>
  <si>
    <t>2.24,849</t>
  </si>
  <si>
    <t>2.29,174</t>
  </si>
  <si>
    <t>2.44,799</t>
  </si>
  <si>
    <t>2.25,979</t>
  </si>
  <si>
    <t>2.29,203</t>
  </si>
  <si>
    <t>2.31,909</t>
  </si>
  <si>
    <t>2.31,009</t>
  </si>
  <si>
    <t>2.29,395</t>
  </si>
  <si>
    <t>2.21,257</t>
  </si>
  <si>
    <t>2.25,765</t>
  </si>
  <si>
    <t>2.29,626</t>
  </si>
  <si>
    <t>2.30,110</t>
  </si>
  <si>
    <t>2.31,497</t>
  </si>
  <si>
    <t>2.29,790</t>
  </si>
  <si>
    <t>2.38,330</t>
  </si>
  <si>
    <t>2.23,519</t>
  </si>
  <si>
    <t>2.32,713</t>
  </si>
  <si>
    <t>2.22,861</t>
  </si>
  <si>
    <t>2.28,720</t>
  </si>
  <si>
    <t>2.38,405</t>
  </si>
  <si>
    <t>2.26,477</t>
  </si>
  <si>
    <t>2.24,318</t>
  </si>
  <si>
    <t>2.28,582</t>
  </si>
  <si>
    <t>2.44,747</t>
  </si>
  <si>
    <t>2.30,913</t>
  </si>
  <si>
    <t>2.59,548</t>
  </si>
  <si>
    <t>1ю</t>
  </si>
  <si>
    <t>2.31,853</t>
  </si>
  <si>
    <t>2.24,959</t>
  </si>
  <si>
    <t>2.25,675</t>
  </si>
  <si>
    <t>2.26,668</t>
  </si>
  <si>
    <t>2.45,067</t>
  </si>
  <si>
    <t>2.55,500</t>
  </si>
  <si>
    <t>2.40,525</t>
  </si>
  <si>
    <t>2.32,565</t>
  </si>
  <si>
    <t>2.40,694</t>
  </si>
  <si>
    <t>2.25,739</t>
  </si>
  <si>
    <t>2.25,860</t>
  </si>
  <si>
    <t>2.30,624</t>
  </si>
  <si>
    <t>2.45,132</t>
  </si>
  <si>
    <t>2.39,472</t>
  </si>
  <si>
    <t>2.45,284</t>
  </si>
  <si>
    <t>2.44,614</t>
  </si>
  <si>
    <t>2.26,419</t>
  </si>
  <si>
    <t>2.40,827</t>
  </si>
  <si>
    <t>2.45,771</t>
  </si>
  <si>
    <t>2.28,721</t>
  </si>
  <si>
    <t>2.37,127</t>
  </si>
  <si>
    <t>2.41,384</t>
  </si>
  <si>
    <t>2.50,891</t>
  </si>
  <si>
    <t>2.45,319</t>
  </si>
  <si>
    <t>2.32,593</t>
  </si>
  <si>
    <t>2.42,022</t>
  </si>
  <si>
    <t>2.53,035</t>
  </si>
  <si>
    <t>2.45,955</t>
  </si>
  <si>
    <t>2.27,335</t>
  </si>
  <si>
    <t>2.28,971</t>
  </si>
  <si>
    <t>2.39,781</t>
  </si>
  <si>
    <t>2.42,702</t>
  </si>
  <si>
    <t>26-29 декабря 2014 г.</t>
  </si>
  <si>
    <t>Министерство спорта Российской Федерации</t>
  </si>
  <si>
    <t>Союз Конькобежцев России</t>
  </si>
  <si>
    <t xml:space="preserve">ЧЕМПИОНАТ РОССИИ ПО ШОРТ-ТРЕКУ </t>
  </si>
  <si>
    <t xml:space="preserve"> (многоборье)</t>
  </si>
  <si>
    <t>г.Коломна, Конькобежный центр "Коломна"</t>
  </si>
  <si>
    <t>ИТОГОВЫЙ  ПРОТОКОЛ</t>
  </si>
  <si>
    <t>ЭСТАФЕТА  5000 метров</t>
  </si>
  <si>
    <t>Мес</t>
  </si>
  <si>
    <t>Фамилия, имя</t>
  </si>
  <si>
    <t>Субъект</t>
  </si>
  <si>
    <t>Город</t>
  </si>
  <si>
    <t>1/2</t>
  </si>
  <si>
    <t>Поз</t>
  </si>
  <si>
    <t>Вып.</t>
  </si>
  <si>
    <t>то</t>
  </si>
  <si>
    <t>шл.</t>
  </si>
  <si>
    <t>спортсмена</t>
  </si>
  <si>
    <t>федерации</t>
  </si>
  <si>
    <t>заб</t>
  </si>
  <si>
    <t>финала</t>
  </si>
  <si>
    <t>норм.</t>
  </si>
  <si>
    <t>7.19,816</t>
  </si>
  <si>
    <t>А</t>
  </si>
  <si>
    <t>7.04,423</t>
  </si>
  <si>
    <t>Клин</t>
  </si>
  <si>
    <t>Московская область-1</t>
  </si>
  <si>
    <t>7.18,728</t>
  </si>
  <si>
    <t>7.04,614</t>
  </si>
  <si>
    <t>Коломна</t>
  </si>
  <si>
    <t>Московская область-2</t>
  </si>
  <si>
    <t>7.19,731</t>
  </si>
  <si>
    <t>7.07,235</t>
  </si>
  <si>
    <t>Смоленск</t>
  </si>
  <si>
    <t>Сборная-2</t>
  </si>
  <si>
    <t>7.19,372</t>
  </si>
  <si>
    <t>7.12,666</t>
  </si>
  <si>
    <t>Н.Новгород</t>
  </si>
  <si>
    <t>Омск</t>
  </si>
  <si>
    <t>7.23,549</t>
  </si>
  <si>
    <t>Рыбинск</t>
  </si>
  <si>
    <t>7.28,270</t>
  </si>
  <si>
    <t>Воронин Антон</t>
  </si>
  <si>
    <t>Ярославль</t>
  </si>
  <si>
    <t>Сборная-3</t>
  </si>
  <si>
    <t>7.25,193</t>
  </si>
  <si>
    <t>Емашев Владислав</t>
  </si>
  <si>
    <t>Уфа</t>
  </si>
  <si>
    <t>Пенза</t>
  </si>
  <si>
    <t>Сборная-1</t>
  </si>
  <si>
    <t>Тверь</t>
  </si>
  <si>
    <t>7.40,030</t>
  </si>
  <si>
    <t>Челябинск</t>
  </si>
  <si>
    <t>ЭСТАФЕТА  3000 метров</t>
  </si>
  <si>
    <t>4.28,985</t>
  </si>
  <si>
    <t>4.26,996</t>
  </si>
  <si>
    <t>4.31,296</t>
  </si>
  <si>
    <t>4.28,097</t>
  </si>
  <si>
    <t>С.Петербург</t>
  </si>
  <si>
    <t>4.28,473</t>
  </si>
  <si>
    <t>4.31,557</t>
  </si>
  <si>
    <t>4.32,633</t>
  </si>
  <si>
    <t>Рекорд России - 1.26,741 (Белякова Ольга)</t>
  </si>
  <si>
    <t xml:space="preserve">Позиция </t>
  </si>
  <si>
    <t>1.46,041</t>
  </si>
  <si>
    <t>1.42,799</t>
  </si>
  <si>
    <t>1.35,202</t>
  </si>
  <si>
    <t>1.37,808</t>
  </si>
  <si>
    <t>2.00,377</t>
  </si>
  <si>
    <t>1.37,045</t>
  </si>
  <si>
    <t>1.37,542</t>
  </si>
  <si>
    <t>1.37,930</t>
  </si>
  <si>
    <t>1.38,786</t>
  </si>
  <si>
    <t>1.38,625</t>
  </si>
  <si>
    <t>1.35,450</t>
  </si>
  <si>
    <t>1.38,129</t>
  </si>
  <si>
    <t>1.42,726</t>
  </si>
  <si>
    <t>1.37,192</t>
  </si>
  <si>
    <t>1.37,663</t>
  </si>
  <si>
    <t>1.38,549</t>
  </si>
  <si>
    <t>1.48,570</t>
  </si>
  <si>
    <t>1.42,986</t>
  </si>
  <si>
    <t>1.38,731</t>
  </si>
  <si>
    <t>1.49,602</t>
  </si>
  <si>
    <t>1.45,325</t>
  </si>
  <si>
    <t>1.42,846</t>
  </si>
  <si>
    <t>1.35,532</t>
  </si>
  <si>
    <t>1.49,609</t>
  </si>
  <si>
    <t>1.38,909</t>
  </si>
  <si>
    <t>1.38,740</t>
  </si>
  <si>
    <t>1.38,277</t>
  </si>
  <si>
    <t>1.49,721</t>
  </si>
  <si>
    <t>1.44,968</t>
  </si>
  <si>
    <t>1.43,174</t>
  </si>
  <si>
    <t>1.38,074</t>
  </si>
  <si>
    <t>1.49,759</t>
  </si>
  <si>
    <t>1.42,912</t>
  </si>
  <si>
    <t>1.37,557</t>
  </si>
  <si>
    <t>1.46,259</t>
  </si>
  <si>
    <t>1.39,019</t>
  </si>
  <si>
    <t>1.45,483</t>
  </si>
  <si>
    <t>1.43,015</t>
  </si>
  <si>
    <t>2.00,803</t>
  </si>
  <si>
    <t>1.43,204</t>
  </si>
  <si>
    <t>1.49,018</t>
  </si>
  <si>
    <t>1.43,094</t>
  </si>
  <si>
    <t>1.45,100</t>
  </si>
  <si>
    <t>1.47,589</t>
  </si>
  <si>
    <t>1.40,451</t>
  </si>
  <si>
    <t>1.37,681</t>
  </si>
  <si>
    <t>1.43,748</t>
  </si>
  <si>
    <t>1.40,065</t>
  </si>
  <si>
    <t>1.46,026</t>
  </si>
  <si>
    <t>1.46,783</t>
  </si>
  <si>
    <t>1.47,765</t>
  </si>
  <si>
    <t>1.50,079</t>
  </si>
  <si>
    <t>2.01,184</t>
  </si>
  <si>
    <t>1.41,037</t>
  </si>
  <si>
    <t>1.45,419</t>
  </si>
  <si>
    <t>1.46,100</t>
  </si>
  <si>
    <t>1.47,293</t>
  </si>
  <si>
    <t>1.48,194</t>
  </si>
  <si>
    <t>1.51,974</t>
  </si>
  <si>
    <t>2.01,862</t>
  </si>
  <si>
    <t>1.41,220</t>
  </si>
  <si>
    <t>1.47,029</t>
  </si>
  <si>
    <t>1.49,303</t>
  </si>
  <si>
    <t>2.02,126</t>
  </si>
  <si>
    <t>2.03,810</t>
  </si>
  <si>
    <t>1.48,154</t>
  </si>
  <si>
    <t>29 декабря 2014 г.</t>
  </si>
  <si>
    <t>1000 метров</t>
  </si>
  <si>
    <t>Рекорд России - 1.23,438  (Захаров Руслан)</t>
  </si>
  <si>
    <t>1.31,011</t>
  </si>
  <si>
    <t>1.30,632</t>
  </si>
  <si>
    <t>1.29,423</t>
  </si>
  <si>
    <t>1.35,002</t>
  </si>
  <si>
    <t>1.29,375</t>
  </si>
  <si>
    <t>1.30,836</t>
  </si>
  <si>
    <t>1.29,432</t>
  </si>
  <si>
    <t>1.35,302</t>
  </si>
  <si>
    <t>1.31,099</t>
  </si>
  <si>
    <t>1.31,104</t>
  </si>
  <si>
    <t>1.28,107</t>
  </si>
  <si>
    <t>1.35,427</t>
  </si>
  <si>
    <t>1.30,964</t>
  </si>
  <si>
    <t>1.27,612</t>
  </si>
  <si>
    <t>1.28,029</t>
  </si>
  <si>
    <t>1.35,491</t>
  </si>
  <si>
    <t>1.31,033</t>
  </si>
  <si>
    <t>1.27,193</t>
  </si>
  <si>
    <t>1.28,251</t>
  </si>
  <si>
    <t>1.29,485</t>
  </si>
  <si>
    <t>1.32,053</t>
  </si>
  <si>
    <t>1.30,987</t>
  </si>
  <si>
    <t>1.37,867</t>
  </si>
  <si>
    <t>1.29,691</t>
  </si>
  <si>
    <t>1.31,960</t>
  </si>
  <si>
    <t>1.39,498</t>
  </si>
  <si>
    <t>1.30,340</t>
  </si>
  <si>
    <t>2.11,194</t>
  </si>
  <si>
    <t>1.30,631</t>
  </si>
  <si>
    <t>1.30,704</t>
  </si>
  <si>
    <t>1.29,576</t>
  </si>
  <si>
    <t>1.30,106</t>
  </si>
  <si>
    <t>1.40,026</t>
  </si>
  <si>
    <t>1.32,725</t>
  </si>
  <si>
    <t>1.30,331</t>
  </si>
  <si>
    <t>1.31,435</t>
  </si>
  <si>
    <t>1.30,775</t>
  </si>
  <si>
    <t>1.55,206</t>
  </si>
  <si>
    <t>4ADV</t>
  </si>
  <si>
    <t>1.32,039</t>
  </si>
  <si>
    <t>1.30,670</t>
  </si>
  <si>
    <t>1.31,493</t>
  </si>
  <si>
    <t>1.31,021</t>
  </si>
  <si>
    <t>1.30,807</t>
  </si>
  <si>
    <t>1.31,307</t>
  </si>
  <si>
    <t>1.31,343</t>
  </si>
  <si>
    <t>1.31,588</t>
  </si>
  <si>
    <t>1.32,092</t>
  </si>
  <si>
    <t>1.32,149</t>
  </si>
  <si>
    <t>1.33,370</t>
  </si>
  <si>
    <t>1.38,046</t>
  </si>
  <si>
    <t>1.31,637</t>
  </si>
  <si>
    <t>1.32,135</t>
  </si>
  <si>
    <t>1.32,387</t>
  </si>
  <si>
    <t>1.33,271</t>
  </si>
  <si>
    <t>1.33,784</t>
  </si>
  <si>
    <t>1.32,006</t>
  </si>
  <si>
    <t>1.33,757</t>
  </si>
  <si>
    <t>1.33,837</t>
  </si>
  <si>
    <t>2.00,856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</si>
</sst>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mm/ss.00"/>
    <numFmt numFmtId="190" formatCode="m/ss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m/ss.000"/>
    <numFmt numFmtId="196" formatCode="ss.000"/>
    <numFmt numFmtId="197" formatCode="0.000"/>
    <numFmt numFmtId="198" formatCode="#,##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sz val="14"/>
      <name val="Menuet script"/>
      <family val="0"/>
    </font>
    <font>
      <b/>
      <sz val="12"/>
      <name val="Menuet script"/>
      <family val="0"/>
    </font>
    <font>
      <b/>
      <sz val="16"/>
      <name val="Cambria"/>
      <family val="1"/>
    </font>
    <font>
      <sz val="12"/>
      <name val="Cambria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Cambria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b/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0" fillId="0" borderId="0" xfId="53" applyBorder="1">
      <alignment/>
      <protection/>
    </xf>
    <xf numFmtId="0" fontId="0" fillId="0" borderId="0" xfId="53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10" xfId="53" applyFont="1" applyBorder="1" applyAlignment="1">
      <alignment horizontal="left"/>
      <protection/>
    </xf>
    <xf numFmtId="0" fontId="5" fillId="0" borderId="10" xfId="53" applyFont="1" applyBorder="1">
      <alignment/>
      <protection/>
    </xf>
    <xf numFmtId="0" fontId="5" fillId="0" borderId="10" xfId="53" applyFont="1" applyBorder="1" applyAlignment="1">
      <alignment horizontal="right"/>
      <protection/>
    </xf>
    <xf numFmtId="0" fontId="5" fillId="0" borderId="0" xfId="53" applyFont="1">
      <alignment/>
      <protection/>
    </xf>
    <xf numFmtId="0" fontId="3" fillId="0" borderId="0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 vertical="top"/>
      <protection/>
    </xf>
    <xf numFmtId="49" fontId="4" fillId="0" borderId="0" xfId="53" applyNumberFormat="1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14" fontId="4" fillId="0" borderId="0" xfId="53" applyNumberFormat="1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3" fillId="0" borderId="0" xfId="53" applyFont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4" fillId="0" borderId="0" xfId="53" applyFont="1" applyBorder="1" applyAlignment="1">
      <alignment horizontal="right"/>
      <protection/>
    </xf>
    <xf numFmtId="0" fontId="0" fillId="0" borderId="0" xfId="53" applyAlignment="1">
      <alignment horizontal="right"/>
      <protection/>
    </xf>
    <xf numFmtId="0" fontId="4" fillId="0" borderId="0" xfId="53" applyFont="1" applyBorder="1" applyAlignment="1">
      <alignment horizontal="right" vertical="top"/>
      <protection/>
    </xf>
    <xf numFmtId="0" fontId="0" fillId="0" borderId="0" xfId="53" applyBorder="1" applyAlignment="1">
      <alignment horizontal="right"/>
      <protection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11" fillId="0" borderId="0" xfId="53" applyFont="1">
      <alignment/>
      <protection/>
    </xf>
    <xf numFmtId="14" fontId="4" fillId="0" borderId="15" xfId="53" applyNumberFormat="1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vertical="center" wrapText="1"/>
      <protection/>
    </xf>
    <xf numFmtId="14" fontId="4" fillId="0" borderId="15" xfId="53" applyNumberFormat="1" applyFont="1" applyBorder="1" applyAlignment="1">
      <alignment vertical="center"/>
      <protection/>
    </xf>
    <xf numFmtId="0" fontId="4" fillId="0" borderId="15" xfId="53" applyFont="1" applyBorder="1" applyAlignment="1">
      <alignment vertical="center"/>
      <protection/>
    </xf>
    <xf numFmtId="0" fontId="4" fillId="0" borderId="15" xfId="53" applyFont="1" applyBorder="1" applyAlignment="1">
      <alignment horizontal="right" vertical="center"/>
      <protection/>
    </xf>
    <xf numFmtId="0" fontId="4" fillId="0" borderId="15" xfId="53" applyFont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5" xfId="53" applyFont="1" applyBorder="1" applyAlignment="1">
      <alignment horizontal="right" vertical="center" wrapText="1"/>
      <protection/>
    </xf>
    <xf numFmtId="0" fontId="5" fillId="0" borderId="15" xfId="53" applyFont="1" applyBorder="1" applyAlignment="1">
      <alignment horizontal="right" vertical="center"/>
      <protection/>
    </xf>
    <xf numFmtId="49" fontId="4" fillId="0" borderId="0" xfId="53" applyNumberFormat="1" applyFont="1" applyBorder="1" applyAlignment="1">
      <alignment horizontal="right" vertical="center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/>
      <protection/>
    </xf>
    <xf numFmtId="0" fontId="3" fillId="0" borderId="24" xfId="53" applyFont="1" applyBorder="1" applyAlignment="1">
      <alignment horizontal="center"/>
      <protection/>
    </xf>
    <xf numFmtId="0" fontId="8" fillId="0" borderId="24" xfId="53" applyFont="1" applyBorder="1">
      <alignment/>
      <protection/>
    </xf>
    <xf numFmtId="0" fontId="3" fillId="0" borderId="25" xfId="53" applyFont="1" applyBorder="1" applyAlignment="1">
      <alignment horizontal="center" vertical="top"/>
      <protection/>
    </xf>
    <xf numFmtId="0" fontId="3" fillId="0" borderId="25" xfId="53" applyFont="1" applyBorder="1" applyAlignment="1">
      <alignment vertical="top"/>
      <protection/>
    </xf>
    <xf numFmtId="0" fontId="10" fillId="0" borderId="25" xfId="53" applyFont="1" applyBorder="1" applyAlignment="1">
      <alignment vertical="top"/>
      <protection/>
    </xf>
    <xf numFmtId="0" fontId="8" fillId="0" borderId="25" xfId="53" applyFont="1" applyBorder="1">
      <alignment/>
      <protection/>
    </xf>
    <xf numFmtId="0" fontId="3" fillId="0" borderId="25" xfId="53" applyFont="1" applyBorder="1">
      <alignment/>
      <protection/>
    </xf>
    <xf numFmtId="0" fontId="4" fillId="0" borderId="25" xfId="53" applyFont="1" applyBorder="1" applyAlignment="1">
      <alignment horizontal="center" vertical="top"/>
      <protection/>
    </xf>
    <xf numFmtId="0" fontId="4" fillId="0" borderId="0" xfId="53" applyFont="1" applyBorder="1" applyAlignment="1">
      <alignment horizontal="center" vertical="center"/>
      <protection/>
    </xf>
    <xf numFmtId="14" fontId="4" fillId="0" borderId="0" xfId="53" applyNumberFormat="1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97" fontId="4" fillId="0" borderId="27" xfId="0" applyNumberFormat="1" applyFont="1" applyFill="1" applyBorder="1" applyAlignment="1">
      <alignment horizontal="center" vertical="center"/>
    </xf>
    <xf numFmtId="195" fontId="4" fillId="0" borderId="2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5" fillId="0" borderId="15" xfId="53" applyFont="1" applyBorder="1" applyAlignment="1">
      <alignment vertical="center" wrapText="1"/>
      <protection/>
    </xf>
    <xf numFmtId="0" fontId="5" fillId="0" borderId="15" xfId="53" applyFont="1" applyBorder="1" applyAlignment="1">
      <alignment vertical="center"/>
      <protection/>
    </xf>
    <xf numFmtId="0" fontId="7" fillId="0" borderId="0" xfId="53" applyFont="1" applyAlignment="1">
      <alignment/>
      <protection/>
    </xf>
    <xf numFmtId="0" fontId="5" fillId="0" borderId="1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4" fillId="0" borderId="0" xfId="53" applyFont="1" applyBorder="1" applyAlignment="1">
      <alignment/>
      <protection/>
    </xf>
    <xf numFmtId="0" fontId="0" fillId="0" borderId="0" xfId="53" applyBorder="1" applyAlignment="1">
      <alignment/>
      <protection/>
    </xf>
    <xf numFmtId="0" fontId="0" fillId="0" borderId="0" xfId="53" applyAlignment="1">
      <alignment/>
      <protection/>
    </xf>
    <xf numFmtId="0" fontId="4" fillId="0" borderId="0" xfId="53" applyFont="1" applyBorder="1" applyAlignment="1">
      <alignment vertical="center"/>
      <protection/>
    </xf>
    <xf numFmtId="0" fontId="8" fillId="0" borderId="0" xfId="53" applyFont="1" applyAlignment="1">
      <alignment/>
      <protection/>
    </xf>
    <xf numFmtId="190" fontId="4" fillId="0" borderId="0" xfId="53" applyNumberFormat="1" applyFont="1" applyBorder="1" applyAlignment="1">
      <alignment vertical="center"/>
      <protection/>
    </xf>
    <xf numFmtId="0" fontId="4" fillId="0" borderId="0" xfId="53" applyFont="1" applyBorder="1" applyAlignment="1">
      <alignment vertical="top"/>
      <protection/>
    </xf>
    <xf numFmtId="0" fontId="3" fillId="0" borderId="0" xfId="53" applyFont="1" applyBorder="1" applyAlignment="1">
      <alignment/>
      <protection/>
    </xf>
    <xf numFmtId="195" fontId="4" fillId="0" borderId="15" xfId="53" applyNumberFormat="1" applyFont="1" applyBorder="1" applyAlignment="1">
      <alignment horizontal="right" vertical="center"/>
      <protection/>
    </xf>
    <xf numFmtId="195" fontId="4" fillId="0" borderId="15" xfId="53" applyNumberFormat="1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right" vertical="top"/>
      <protection/>
    </xf>
    <xf numFmtId="0" fontId="4" fillId="0" borderId="15" xfId="53" applyFont="1" applyBorder="1" applyAlignment="1">
      <alignment horizontal="left" vertical="top" wrapText="1"/>
      <protection/>
    </xf>
    <xf numFmtId="14" fontId="4" fillId="0" borderId="15" xfId="53" applyNumberFormat="1" applyFont="1" applyBorder="1" applyAlignment="1">
      <alignment horizontal="left" vertical="top" wrapText="1"/>
      <protection/>
    </xf>
    <xf numFmtId="0" fontId="4" fillId="0" borderId="15" xfId="53" applyFont="1" applyBorder="1" applyAlignment="1">
      <alignment vertical="top" wrapText="1"/>
      <protection/>
    </xf>
    <xf numFmtId="195" fontId="4" fillId="0" borderId="15" xfId="53" applyNumberFormat="1" applyFont="1" applyBorder="1" applyAlignment="1">
      <alignment horizontal="center"/>
      <protection/>
    </xf>
    <xf numFmtId="0" fontId="4" fillId="0" borderId="15" xfId="53" applyFont="1" applyBorder="1" applyAlignment="1">
      <alignment horizontal="right"/>
      <protection/>
    </xf>
    <xf numFmtId="195" fontId="4" fillId="0" borderId="0" xfId="53" applyNumberFormat="1" applyFont="1" applyBorder="1" applyAlignment="1">
      <alignment horizontal="center"/>
      <protection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5" fillId="0" borderId="0" xfId="53" applyFont="1" applyBorder="1" applyAlignment="1">
      <alignment vertical="center" wrapText="1"/>
      <protection/>
    </xf>
    <xf numFmtId="0" fontId="4" fillId="0" borderId="42" xfId="0" applyFont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95" fontId="4" fillId="0" borderId="49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197" fontId="4" fillId="0" borderId="42" xfId="0" applyNumberFormat="1" applyFont="1" applyFill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/>
      <protection/>
    </xf>
    <xf numFmtId="0" fontId="5" fillId="0" borderId="50" xfId="53" applyFont="1" applyBorder="1">
      <alignment/>
      <protection/>
    </xf>
    <xf numFmtId="0" fontId="5" fillId="0" borderId="50" xfId="53" applyFont="1" applyBorder="1" applyAlignment="1">
      <alignment/>
      <protection/>
    </xf>
    <xf numFmtId="0" fontId="5" fillId="0" borderId="50" xfId="53" applyFont="1" applyBorder="1" applyAlignment="1">
      <alignment horizontal="left"/>
      <protection/>
    </xf>
    <xf numFmtId="0" fontId="4" fillId="0" borderId="27" xfId="0" applyFont="1" applyBorder="1" applyAlignment="1">
      <alignment horizontal="center"/>
    </xf>
    <xf numFmtId="0" fontId="4" fillId="0" borderId="49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/>
      <protection/>
    </xf>
    <xf numFmtId="0" fontId="0" fillId="0" borderId="0" xfId="53" applyFont="1" applyAlignment="1">
      <alignment/>
      <protection/>
    </xf>
    <xf numFmtId="0" fontId="4" fillId="0" borderId="0" xfId="53" applyFont="1" applyBorder="1" applyAlignment="1">
      <alignment horizontal="center" vertical="center" wrapText="1"/>
      <protection/>
    </xf>
    <xf numFmtId="190" fontId="4" fillId="0" borderId="0" xfId="53" applyNumberFormat="1" applyFont="1" applyBorder="1" applyAlignment="1">
      <alignment horizontal="center" vertical="center"/>
      <protection/>
    </xf>
    <xf numFmtId="0" fontId="4" fillId="0" borderId="51" xfId="53" applyFont="1" applyBorder="1" applyAlignment="1">
      <alignment horizontal="center" vertical="center"/>
      <protection/>
    </xf>
    <xf numFmtId="195" fontId="4" fillId="0" borderId="52" xfId="53" applyNumberFormat="1" applyFont="1" applyBorder="1" applyAlignment="1">
      <alignment horizontal="center" vertical="center"/>
      <protection/>
    </xf>
    <xf numFmtId="195" fontId="4" fillId="0" borderId="15" xfId="0" applyNumberFormat="1" applyFont="1" applyBorder="1" applyAlignment="1">
      <alignment horizontal="center" vertical="center"/>
    </xf>
    <xf numFmtId="49" fontId="4" fillId="0" borderId="15" xfId="53" applyNumberFormat="1" applyFont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195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wrapText="1"/>
    </xf>
    <xf numFmtId="197" fontId="4" fillId="0" borderId="26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55" xfId="0" applyFont="1" applyBorder="1" applyAlignment="1">
      <alignment vertical="center" wrapText="1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95" fontId="4" fillId="0" borderId="55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197" fontId="4" fillId="0" borderId="59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" fillId="0" borderId="49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197" fontId="4" fillId="0" borderId="2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50" xfId="0" applyFont="1" applyBorder="1" applyAlignment="1">
      <alignment/>
    </xf>
    <xf numFmtId="0" fontId="5" fillId="0" borderId="50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36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8" fillId="0" borderId="36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46" xfId="0" applyFont="1" applyBorder="1" applyAlignment="1">
      <alignment horizontal="center"/>
    </xf>
    <xf numFmtId="0" fontId="18" fillId="0" borderId="46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46" xfId="0" applyFont="1" applyBorder="1" applyAlignment="1">
      <alignment horizontal="center"/>
    </xf>
    <xf numFmtId="0" fontId="16" fillId="0" borderId="0" xfId="0" applyFont="1" applyBorder="1" applyAlignment="1">
      <alignment/>
    </xf>
    <xf numFmtId="197" fontId="4" fillId="0" borderId="1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190" fontId="4" fillId="0" borderId="27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justify"/>
    </xf>
    <xf numFmtId="0" fontId="4" fillId="0" borderId="11" xfId="0" applyFont="1" applyBorder="1" applyAlignment="1">
      <alignment vertical="justify"/>
    </xf>
    <xf numFmtId="0" fontId="4" fillId="0" borderId="11" xfId="0" applyFont="1" applyBorder="1" applyAlignment="1">
      <alignment horizontal="left" vertical="justify" wrapText="1"/>
    </xf>
    <xf numFmtId="0" fontId="4" fillId="0" borderId="16" xfId="0" applyFont="1" applyFill="1" applyBorder="1" applyAlignment="1">
      <alignment horizontal="center" vertical="justify"/>
    </xf>
    <xf numFmtId="0" fontId="4" fillId="0" borderId="17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4" fillId="0" borderId="19" xfId="0" applyFont="1" applyFill="1" applyBorder="1" applyAlignment="1">
      <alignment horizontal="center" vertical="justify"/>
    </xf>
    <xf numFmtId="0" fontId="4" fillId="0" borderId="20" xfId="0" applyFont="1" applyFill="1" applyBorder="1" applyAlignment="1">
      <alignment horizontal="center" vertical="justify"/>
    </xf>
    <xf numFmtId="0" fontId="4" fillId="0" borderId="36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justify"/>
    </xf>
    <xf numFmtId="190" fontId="4" fillId="0" borderId="11" xfId="0" applyNumberFormat="1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vertical="justify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center" vertical="center" textRotation="90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textRotation="90" wrapText="1"/>
    </xf>
    <xf numFmtId="0" fontId="4" fillId="0" borderId="57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textRotation="90" wrapText="1"/>
    </xf>
    <xf numFmtId="0" fontId="4" fillId="0" borderId="61" xfId="0" applyFont="1" applyFill="1" applyBorder="1" applyAlignment="1">
      <alignment horizontal="center" vertical="center" textRotation="90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 horizontal="right"/>
      <protection/>
    </xf>
    <xf numFmtId="0" fontId="0" fillId="0" borderId="0" xfId="53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0" fontId="11" fillId="0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right"/>
      <protection/>
    </xf>
    <xf numFmtId="0" fontId="8" fillId="0" borderId="0" xfId="53" applyFont="1" applyFill="1" applyBorder="1">
      <alignment/>
      <protection/>
    </xf>
    <xf numFmtId="0" fontId="4" fillId="0" borderId="0" xfId="53" applyFont="1" applyFill="1" applyBorder="1" applyAlignment="1">
      <alignment/>
      <protection/>
    </xf>
    <xf numFmtId="0" fontId="5" fillId="0" borderId="50" xfId="53" applyFont="1" applyFill="1" applyBorder="1" applyAlignment="1">
      <alignment horizontal="left"/>
      <protection/>
    </xf>
    <xf numFmtId="0" fontId="5" fillId="0" borderId="50" xfId="53" applyFont="1" applyFill="1" applyBorder="1" applyAlignment="1">
      <alignment horizontal="center"/>
      <protection/>
    </xf>
    <xf numFmtId="0" fontId="5" fillId="0" borderId="50" xfId="53" applyFont="1" applyFill="1" applyBorder="1">
      <alignment/>
      <protection/>
    </xf>
    <xf numFmtId="0" fontId="4" fillId="0" borderId="10" xfId="53" applyFont="1" applyFill="1" applyBorder="1" applyAlignment="1">
      <alignment horizontal="left"/>
      <protection/>
    </xf>
    <xf numFmtId="0" fontId="5" fillId="0" borderId="10" xfId="53" applyFont="1" applyFill="1" applyBorder="1" applyAlignment="1">
      <alignment horizontal="right"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right"/>
      <protection/>
    </xf>
    <xf numFmtId="0" fontId="3" fillId="0" borderId="24" xfId="53" applyFont="1" applyFill="1" applyBorder="1" applyAlignment="1">
      <alignment horizontal="center"/>
      <protection/>
    </xf>
    <xf numFmtId="0" fontId="8" fillId="0" borderId="24" xfId="53" applyFont="1" applyFill="1" applyBorder="1">
      <alignment/>
      <protection/>
    </xf>
    <xf numFmtId="0" fontId="3" fillId="0" borderId="25" xfId="53" applyFont="1" applyFill="1" applyBorder="1" applyAlignment="1">
      <alignment horizontal="center" vertical="top"/>
      <protection/>
    </xf>
    <xf numFmtId="0" fontId="3" fillId="0" borderId="25" xfId="53" applyFont="1" applyFill="1" applyBorder="1" applyAlignment="1">
      <alignment vertical="top"/>
      <protection/>
    </xf>
    <xf numFmtId="0" fontId="10" fillId="0" borderId="25" xfId="53" applyFont="1" applyFill="1" applyBorder="1" applyAlignment="1">
      <alignment vertical="top"/>
      <protection/>
    </xf>
    <xf numFmtId="0" fontId="8" fillId="0" borderId="25" xfId="53" applyFont="1" applyFill="1" applyBorder="1">
      <alignment/>
      <protection/>
    </xf>
    <xf numFmtId="0" fontId="3" fillId="0" borderId="25" xfId="53" applyFont="1" applyFill="1" applyBorder="1" applyAlignment="1">
      <alignment horizontal="center"/>
      <protection/>
    </xf>
    <xf numFmtId="0" fontId="4" fillId="0" borderId="25" xfId="53" applyFont="1" applyFill="1" applyBorder="1" applyAlignment="1">
      <alignment horizontal="center" vertical="top"/>
      <protection/>
    </xf>
    <xf numFmtId="0" fontId="3" fillId="0" borderId="25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right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/>
      <protection/>
    </xf>
    <xf numFmtId="14" fontId="4" fillId="0" borderId="15" xfId="53" applyNumberFormat="1" applyFont="1" applyFill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195" fontId="4" fillId="0" borderId="15" xfId="53" applyNumberFormat="1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right" vertical="center"/>
      <protection/>
    </xf>
    <xf numFmtId="0" fontId="5" fillId="0" borderId="15" xfId="53" applyFont="1" applyFill="1" applyBorder="1" applyAlignment="1">
      <alignment horizontal="right" vertical="center" wrapText="1"/>
      <protection/>
    </xf>
    <xf numFmtId="0" fontId="4" fillId="0" borderId="15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horizontal="right" vertical="center"/>
      <protection/>
    </xf>
    <xf numFmtId="14" fontId="4" fillId="0" borderId="15" xfId="53" applyNumberFormat="1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right" vertical="center" wrapText="1"/>
      <protection/>
    </xf>
    <xf numFmtId="195" fontId="4" fillId="0" borderId="15" xfId="0" applyNumberFormat="1" applyFont="1" applyFill="1" applyBorder="1" applyAlignment="1">
      <alignment horizontal="center" vertical="center"/>
    </xf>
    <xf numFmtId="0" fontId="4" fillId="0" borderId="15" xfId="53" applyFont="1" applyFill="1" applyBorder="1" applyAlignment="1">
      <alignment horizontal="right"/>
      <protection/>
    </xf>
    <xf numFmtId="0" fontId="4" fillId="0" borderId="15" xfId="53" applyFont="1" applyFill="1" applyBorder="1" applyAlignment="1">
      <alignment horizontal="left" vertical="top" wrapText="1"/>
      <protection/>
    </xf>
    <xf numFmtId="14" fontId="4" fillId="0" borderId="15" xfId="53" applyNumberFormat="1" applyFont="1" applyFill="1" applyBorder="1" applyAlignment="1">
      <alignment horizontal="left" vertical="top" wrapText="1"/>
      <protection/>
    </xf>
    <xf numFmtId="0" fontId="4" fillId="0" borderId="15" xfId="53" applyFont="1" applyFill="1" applyBorder="1" applyAlignment="1">
      <alignment vertical="top" wrapText="1"/>
      <protection/>
    </xf>
    <xf numFmtId="0" fontId="4" fillId="0" borderId="15" xfId="53" applyFont="1" applyFill="1" applyBorder="1" applyAlignment="1">
      <alignment horizontal="right" vertical="top"/>
      <protection/>
    </xf>
    <xf numFmtId="195" fontId="4" fillId="0" borderId="15" xfId="53" applyNumberFormat="1" applyFont="1" applyFill="1" applyBorder="1" applyAlignment="1">
      <alignment horizontal="center"/>
      <protection/>
    </xf>
    <xf numFmtId="195" fontId="4" fillId="0" borderId="15" xfId="53" applyNumberFormat="1" applyFont="1" applyFill="1" applyBorder="1" applyAlignment="1">
      <alignment horizontal="right" vertical="center"/>
      <protection/>
    </xf>
    <xf numFmtId="0" fontId="5" fillId="0" borderId="15" xfId="53" applyFont="1" applyFill="1" applyBorder="1" applyAlignment="1">
      <alignment vertical="center"/>
      <protection/>
    </xf>
    <xf numFmtId="195" fontId="4" fillId="0" borderId="52" xfId="53" applyNumberFormat="1" applyFont="1" applyFill="1" applyBorder="1" applyAlignment="1">
      <alignment horizontal="center" vertical="center"/>
      <protection/>
    </xf>
    <xf numFmtId="0" fontId="4" fillId="0" borderId="51" xfId="53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top" wrapText="1"/>
      <protection/>
    </xf>
    <xf numFmtId="14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vertical="top" wrapText="1"/>
      <protection/>
    </xf>
    <xf numFmtId="0" fontId="4" fillId="0" borderId="0" xfId="53" applyFont="1" applyFill="1" applyBorder="1" applyAlignment="1">
      <alignment horizontal="right" vertical="top"/>
      <protection/>
    </xf>
    <xf numFmtId="195" fontId="4" fillId="0" borderId="0" xfId="53" applyNumberFormat="1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vertical="center" wrapText="1"/>
      <protection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/>
      <protection/>
    </xf>
    <xf numFmtId="14" fontId="4" fillId="0" borderId="0" xfId="53" applyNumberFormat="1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190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top"/>
      <protection/>
    </xf>
    <xf numFmtId="0" fontId="5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9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/>
      <protection/>
    </xf>
    <xf numFmtId="0" fontId="4" fillId="0" borderId="66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6" xfId="0" applyFont="1" applyBorder="1" applyAlignment="1">
      <alignment horizontal="center" textRotation="90" wrapText="1"/>
    </xf>
    <xf numFmtId="0" fontId="4" fillId="0" borderId="42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66" xfId="0" applyFont="1" applyBorder="1" applyAlignment="1">
      <alignment horizontal="center" textRotation="90"/>
    </xf>
    <xf numFmtId="0" fontId="4" fillId="0" borderId="42" xfId="0" applyFont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left"/>
    </xf>
    <xf numFmtId="0" fontId="6" fillId="0" borderId="74" xfId="0" applyFont="1" applyBorder="1" applyAlignment="1">
      <alignment horizontal="left"/>
    </xf>
    <xf numFmtId="0" fontId="6" fillId="0" borderId="75" xfId="0" applyFont="1" applyBorder="1" applyAlignment="1">
      <alignment horizontal="left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 textRotation="90" wrapText="1"/>
    </xf>
    <xf numFmtId="0" fontId="14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5" fillId="0" borderId="50" xfId="53" applyFont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6" fillId="0" borderId="46" xfId="53" applyFont="1" applyBorder="1" applyAlignment="1">
      <alignment horizontal="center"/>
      <protection/>
    </xf>
    <xf numFmtId="0" fontId="15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3" fillId="0" borderId="24" xfId="53" applyFont="1" applyBorder="1" applyAlignment="1">
      <alignment horizontal="center" vertical="center" textRotation="90"/>
      <protection/>
    </xf>
    <xf numFmtId="0" fontId="3" fillId="0" borderId="25" xfId="53" applyFont="1" applyBorder="1" applyAlignment="1">
      <alignment horizontal="center" vertical="center" textRotation="90"/>
      <protection/>
    </xf>
    <xf numFmtId="0" fontId="3" fillId="0" borderId="24" xfId="53" applyFont="1" applyBorder="1" applyAlignment="1">
      <alignment vertical="center" textRotation="90" wrapText="1"/>
      <protection/>
    </xf>
    <xf numFmtId="0" fontId="3" fillId="0" borderId="25" xfId="53" applyFont="1" applyBorder="1" applyAlignment="1">
      <alignment vertical="center" textRotation="90" wrapText="1"/>
      <protection/>
    </xf>
    <xf numFmtId="0" fontId="8" fillId="0" borderId="24" xfId="53" applyFont="1" applyBorder="1" applyAlignment="1">
      <alignment horizontal="center" vertical="center"/>
      <protection/>
    </xf>
    <xf numFmtId="0" fontId="3" fillId="0" borderId="24" xfId="53" applyFont="1" applyBorder="1" applyAlignment="1">
      <alignment horizontal="center" vertical="center" wrapText="1"/>
      <protection/>
    </xf>
    <xf numFmtId="0" fontId="3" fillId="0" borderId="25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3" fillId="0" borderId="24" xfId="53" applyFont="1" applyBorder="1" applyAlignment="1">
      <alignment horizontal="center" vertical="center" textRotation="90" wrapText="1"/>
      <protection/>
    </xf>
    <xf numFmtId="0" fontId="3" fillId="0" borderId="25" xfId="53" applyFont="1" applyBorder="1" applyAlignment="1">
      <alignment horizontal="center" vertical="center" textRotation="90" wrapText="1"/>
      <protection/>
    </xf>
    <xf numFmtId="0" fontId="4" fillId="0" borderId="59" xfId="0" applyFont="1" applyBorder="1" applyAlignment="1">
      <alignment horizontal="center" textRotation="90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4" fillId="0" borderId="59" xfId="0" applyFont="1" applyBorder="1" applyAlignment="1">
      <alignment horizontal="center" textRotation="90" wrapText="1"/>
    </xf>
    <xf numFmtId="0" fontId="4" fillId="0" borderId="66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5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4" fillId="0" borderId="66" xfId="0" applyFont="1" applyFill="1" applyBorder="1" applyAlignment="1">
      <alignment horizontal="center" textRotation="90"/>
    </xf>
    <xf numFmtId="0" fontId="4" fillId="0" borderId="42" xfId="0" applyFont="1" applyFill="1" applyBorder="1" applyAlignment="1">
      <alignment horizontal="center" textRotation="90"/>
    </xf>
    <xf numFmtId="0" fontId="4" fillId="0" borderId="59" xfId="0" applyFont="1" applyFill="1" applyBorder="1" applyAlignment="1">
      <alignment horizontal="center" textRotation="90"/>
    </xf>
    <xf numFmtId="0" fontId="6" fillId="0" borderId="39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textRotation="90" wrapText="1"/>
    </xf>
    <xf numFmtId="0" fontId="4" fillId="0" borderId="59" xfId="0" applyFont="1" applyFill="1" applyBorder="1" applyAlignment="1">
      <alignment horizontal="center" textRotation="90" wrapText="1"/>
    </xf>
    <xf numFmtId="0" fontId="4" fillId="0" borderId="42" xfId="0" applyFont="1" applyFill="1" applyBorder="1" applyAlignment="1">
      <alignment horizontal="center" textRotation="90" wrapText="1"/>
    </xf>
    <xf numFmtId="0" fontId="4" fillId="0" borderId="66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3" fillId="0" borderId="24" xfId="53" applyFont="1" applyFill="1" applyBorder="1" applyAlignment="1">
      <alignment horizontal="center" vertic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textRotation="90"/>
      <protection/>
    </xf>
    <xf numFmtId="0" fontId="3" fillId="0" borderId="25" xfId="53" applyFont="1" applyFill="1" applyBorder="1" applyAlignment="1">
      <alignment horizontal="center" vertical="center" textRotation="90"/>
      <protection/>
    </xf>
    <xf numFmtId="0" fontId="3" fillId="0" borderId="24" xfId="53" applyFont="1" applyFill="1" applyBorder="1" applyAlignment="1">
      <alignment horizontal="center" vertical="center" textRotation="90" wrapText="1"/>
      <protection/>
    </xf>
    <xf numFmtId="0" fontId="3" fillId="0" borderId="25" xfId="53" applyFont="1" applyFill="1" applyBorder="1" applyAlignment="1">
      <alignment horizontal="center" vertical="center" textRotation="90" wrapText="1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5" fillId="0" borderId="5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6" fillId="0" borderId="46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5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114300</xdr:rowOff>
    </xdr:from>
    <xdr:to>
      <xdr:col>15</xdr:col>
      <xdr:colOff>247650</xdr:colOff>
      <xdr:row>2</xdr:row>
      <xdr:rowOff>133350</xdr:rowOff>
    </xdr:to>
    <xdr:pic>
      <xdr:nvPicPr>
        <xdr:cNvPr id="1" name="Рисунок 1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14300"/>
          <a:ext cx="914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76200</xdr:rowOff>
    </xdr:from>
    <xdr:to>
      <xdr:col>2</xdr:col>
      <xdr:colOff>28575</xdr:colOff>
      <xdr:row>2</xdr:row>
      <xdr:rowOff>190500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6200"/>
          <a:ext cx="561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</xdr:row>
      <xdr:rowOff>123825</xdr:rowOff>
    </xdr:from>
    <xdr:to>
      <xdr:col>11</xdr:col>
      <xdr:colOff>19050</xdr:colOff>
      <xdr:row>3</xdr:row>
      <xdr:rowOff>247650</xdr:rowOff>
    </xdr:to>
    <xdr:pic>
      <xdr:nvPicPr>
        <xdr:cNvPr id="1" name="Рисунок 1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85775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66675</xdr:rowOff>
    </xdr:from>
    <xdr:to>
      <xdr:col>2</xdr:col>
      <xdr:colOff>247650</xdr:colOff>
      <xdr:row>3</xdr:row>
      <xdr:rowOff>66675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47650"/>
          <a:ext cx="4572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1</xdr:row>
      <xdr:rowOff>76200</xdr:rowOff>
    </xdr:from>
    <xdr:to>
      <xdr:col>18</xdr:col>
      <xdr:colOff>76200</xdr:colOff>
      <xdr:row>3</xdr:row>
      <xdr:rowOff>0</xdr:rowOff>
    </xdr:to>
    <xdr:pic>
      <xdr:nvPicPr>
        <xdr:cNvPr id="1" name="Рисунок 1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276225"/>
          <a:ext cx="838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2</xdr:col>
      <xdr:colOff>247650</xdr:colOff>
      <xdr:row>3</xdr:row>
      <xdr:rowOff>19050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2875"/>
          <a:ext cx="5810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95250</xdr:colOff>
      <xdr:row>0</xdr:row>
      <xdr:rowOff>123825</xdr:rowOff>
    </xdr:from>
    <xdr:to>
      <xdr:col>18</xdr:col>
      <xdr:colOff>152400</xdr:colOff>
      <xdr:row>2</xdr:row>
      <xdr:rowOff>114300</xdr:rowOff>
    </xdr:to>
    <xdr:pic>
      <xdr:nvPicPr>
        <xdr:cNvPr id="1" name="Рисунок 1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23825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200025</xdr:colOff>
      <xdr:row>2</xdr:row>
      <xdr:rowOff>161925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95250"/>
          <a:ext cx="5048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19050</xdr:colOff>
      <xdr:row>2</xdr:row>
      <xdr:rowOff>85725</xdr:rowOff>
    </xdr:from>
    <xdr:to>
      <xdr:col>41</xdr:col>
      <xdr:colOff>200025</xdr:colOff>
      <xdr:row>2</xdr:row>
      <xdr:rowOff>85725</xdr:rowOff>
    </xdr:to>
    <xdr:pic>
      <xdr:nvPicPr>
        <xdr:cNvPr id="1" name="Рисунок 1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4857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190500</xdr:rowOff>
    </xdr:from>
    <xdr:to>
      <xdr:col>2</xdr:col>
      <xdr:colOff>647700</xdr:colOff>
      <xdr:row>3</xdr:row>
      <xdr:rowOff>180975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90525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1</xdr:row>
      <xdr:rowOff>152400</xdr:rowOff>
    </xdr:from>
    <xdr:to>
      <xdr:col>16</xdr:col>
      <xdr:colOff>390525</xdr:colOff>
      <xdr:row>3</xdr:row>
      <xdr:rowOff>209550</xdr:rowOff>
    </xdr:to>
    <xdr:pic>
      <xdr:nvPicPr>
        <xdr:cNvPr id="3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352425"/>
          <a:ext cx="6286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76200</xdr:colOff>
      <xdr:row>2</xdr:row>
      <xdr:rowOff>85725</xdr:rowOff>
    </xdr:from>
    <xdr:to>
      <xdr:col>18</xdr:col>
      <xdr:colOff>85725</xdr:colOff>
      <xdr:row>2</xdr:row>
      <xdr:rowOff>95250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2</xdr:col>
      <xdr:colOff>457200</xdr:colOff>
      <xdr:row>2</xdr:row>
      <xdr:rowOff>219075</xdr:rowOff>
    </xdr:to>
    <xdr:pic>
      <xdr:nvPicPr>
        <xdr:cNvPr id="1" name="Рисунок 3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847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0</xdr:row>
      <xdr:rowOff>123825</xdr:rowOff>
    </xdr:from>
    <xdr:to>
      <xdr:col>17</xdr:col>
      <xdr:colOff>419100</xdr:colOff>
      <xdr:row>3</xdr:row>
      <xdr:rowOff>28575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23825"/>
          <a:ext cx="5238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57150</xdr:rowOff>
    </xdr:from>
    <xdr:to>
      <xdr:col>2</xdr:col>
      <xdr:colOff>790575</xdr:colOff>
      <xdr:row>3</xdr:row>
      <xdr:rowOff>85725</xdr:rowOff>
    </xdr:to>
    <xdr:pic>
      <xdr:nvPicPr>
        <xdr:cNvPr id="1" name="Рисунок 15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71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1</xdr:row>
      <xdr:rowOff>0</xdr:rowOff>
    </xdr:from>
    <xdr:to>
      <xdr:col>15</xdr:col>
      <xdr:colOff>9525</xdr:colOff>
      <xdr:row>3</xdr:row>
      <xdr:rowOff>152400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200025"/>
          <a:ext cx="6477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47625</xdr:rowOff>
    </xdr:from>
    <xdr:to>
      <xdr:col>2</xdr:col>
      <xdr:colOff>666750</xdr:colOff>
      <xdr:row>3</xdr:row>
      <xdr:rowOff>76200</xdr:rowOff>
    </xdr:to>
    <xdr:pic>
      <xdr:nvPicPr>
        <xdr:cNvPr id="1" name="Рисунок 15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133350</xdr:rowOff>
    </xdr:from>
    <xdr:to>
      <xdr:col>18</xdr:col>
      <xdr:colOff>19050</xdr:colOff>
      <xdr:row>3</xdr:row>
      <xdr:rowOff>85725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133350"/>
          <a:ext cx="6477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133350</xdr:colOff>
      <xdr:row>1</xdr:row>
      <xdr:rowOff>66675</xdr:rowOff>
    </xdr:from>
    <xdr:to>
      <xdr:col>16</xdr:col>
      <xdr:colOff>295275</xdr:colOff>
      <xdr:row>3</xdr:row>
      <xdr:rowOff>123825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66700"/>
          <a:ext cx="6286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161925</xdr:rowOff>
    </xdr:from>
    <xdr:to>
      <xdr:col>2</xdr:col>
      <xdr:colOff>495300</xdr:colOff>
      <xdr:row>2</xdr:row>
      <xdr:rowOff>295275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1</xdr:row>
      <xdr:rowOff>47625</xdr:rowOff>
    </xdr:from>
    <xdr:to>
      <xdr:col>11</xdr:col>
      <xdr:colOff>209550</xdr:colOff>
      <xdr:row>2</xdr:row>
      <xdr:rowOff>247650</xdr:rowOff>
    </xdr:to>
    <xdr:pic>
      <xdr:nvPicPr>
        <xdr:cNvPr id="1" name="Рисунок 1" descr="russkat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28600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9525</xdr:rowOff>
    </xdr:from>
    <xdr:to>
      <xdr:col>2</xdr:col>
      <xdr:colOff>0</xdr:colOff>
      <xdr:row>3</xdr:row>
      <xdr:rowOff>9525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90500"/>
          <a:ext cx="4572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63;&#1056;%20&#1096;&#1086;&#1088;&#1090;-&#1090;&#1088;&#1077;&#1082;%20&#1076;&#1077;&#1082;&#1072;&#1073;&#1088;&#1100;%202014\&#1056;&#1077;&#1079;&#1091;&#1083;&#1100;&#1090;&#1072;&#1090;&#1099;%20(&#1084;&#1091;&#1078;&#1095;&#1080;&#1085;&#1099;%20&#1080;%20&#1078;&#1077;&#1085;&#1097;&#1080;&#1085;&#1099;)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77;&#1079;&#1091;&#1083;&#1100;&#1090;&#1072;&#1090;&#1099;%20(&#1084;&#1091;&#1078;&#1095;&#1080;&#1085;&#1099;%20&#1080;%20&#1078;&#1077;&#1085;&#1097;&#1080;&#1085;&#1099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500"/>
      <sheetName val="800"/>
      <sheetName val="1500"/>
      <sheetName val="un"/>
      <sheetName val="dev"/>
      <sheetName val="dev 1"/>
      <sheetName val="dev 2"/>
      <sheetName val="dev 3"/>
      <sheetName val="итог"/>
      <sheetName val="const"/>
    </sheetNames>
    <sheetDataSet>
      <sheetData sheetId="10">
        <row r="2">
          <cell r="C2" t="str">
            <v>ЧЕМПИОНАТ РОССИИ ПО ШОРТ-ТРЕКУ</v>
          </cell>
        </row>
        <row r="3">
          <cell r="C3" t="str">
            <v>(многоборье)</v>
          </cell>
        </row>
        <row r="4">
          <cell r="C4" t="str">
            <v>Министерство спорта Российской Федерации </v>
          </cell>
        </row>
        <row r="5">
          <cell r="C5" t="str">
            <v>Союз конькобежцев России</v>
          </cell>
        </row>
        <row r="6">
          <cell r="C6" t="str">
            <v>26-29 декабря 2014 г.</v>
          </cell>
        </row>
        <row r="9">
          <cell r="C9" t="str">
            <v>29 декабря 2014 г.</v>
          </cell>
        </row>
        <row r="11">
          <cell r="C11" t="str">
            <v>МУЖЧИНЫ</v>
          </cell>
        </row>
        <row r="12">
          <cell r="C12" t="str">
            <v>ЖЕНЩИНЫ</v>
          </cell>
        </row>
        <row r="17">
          <cell r="C17" t="str">
            <v>1000 метров</v>
          </cell>
        </row>
        <row r="19">
          <cell r="C19" t="str">
            <v>г. Коломна, Конькобежный центр "Коломна"</v>
          </cell>
        </row>
        <row r="20">
          <cell r="C20" t="str">
            <v>Субъект РФ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500"/>
      <sheetName val="800"/>
      <sheetName val="1500"/>
      <sheetName val="un"/>
      <sheetName val="un 1д"/>
      <sheetName val="un 2д"/>
      <sheetName val="un 3д"/>
      <sheetName val="dev"/>
      <sheetName val="итог"/>
      <sheetName val="const"/>
      <sheetName val="un (2)"/>
    </sheetNames>
    <sheetDataSet>
      <sheetData sheetId="10">
        <row r="2">
          <cell r="C2" t="str">
            <v>ЧЕМПИОНАТ РОССИИ ПО ШОРТ-ТРЕКУ</v>
          </cell>
        </row>
        <row r="3">
          <cell r="C3" t="str">
            <v>(многоборье)</v>
          </cell>
        </row>
        <row r="4">
          <cell r="C4" t="str">
            <v>Министерство спорта Российской Федерации </v>
          </cell>
        </row>
        <row r="5">
          <cell r="C5" t="str">
            <v>Союз конькобежцев России</v>
          </cell>
        </row>
        <row r="6">
          <cell r="C6" t="str">
            <v>26-29 декабря 2014 г.</v>
          </cell>
        </row>
        <row r="11">
          <cell r="C11" t="str">
            <v>МУЖЧИНЫ</v>
          </cell>
        </row>
        <row r="19">
          <cell r="C19" t="str">
            <v>г. Коломна, Конькобежный центр "Коломна"</v>
          </cell>
        </row>
        <row r="20">
          <cell r="C20" t="str">
            <v>Субъект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DY305"/>
  <sheetViews>
    <sheetView workbookViewId="0" topLeftCell="A28">
      <selection activeCell="C19" sqref="C19"/>
    </sheetView>
  </sheetViews>
  <sheetFormatPr defaultColWidth="9.140625" defaultRowHeight="12.75"/>
  <cols>
    <col min="1" max="1" width="4.140625" style="1" customWidth="1"/>
    <col min="2" max="2" width="5.7109375" style="1" customWidth="1"/>
    <col min="3" max="3" width="26.28125" style="1" customWidth="1"/>
    <col min="4" max="4" width="29.7109375" style="1" customWidth="1"/>
    <col min="5" max="5" width="4.7109375" style="1" customWidth="1"/>
    <col min="6" max="6" width="9.57421875" style="1" customWidth="1"/>
    <col min="7" max="7" width="4.28125" style="1" customWidth="1"/>
    <col min="8" max="8" width="4.7109375" style="1" customWidth="1"/>
    <col min="9" max="9" width="8.7109375" style="1" customWidth="1"/>
    <col min="10" max="10" width="4.57421875" style="1" customWidth="1"/>
    <col min="11" max="11" width="4.7109375" style="1" customWidth="1"/>
    <col min="12" max="12" width="8.7109375" style="1" customWidth="1"/>
    <col min="13" max="14" width="4.28125" style="1" customWidth="1"/>
    <col min="15" max="15" width="8.8515625" style="1" customWidth="1"/>
    <col min="16" max="16" width="6.140625" style="1" customWidth="1"/>
    <col min="17" max="17" width="7.7109375" style="87" customWidth="1"/>
    <col min="18" max="16384" width="9.140625" style="1" customWidth="1"/>
  </cols>
  <sheetData>
    <row r="1" spans="1:16" ht="15.75">
      <c r="A1" s="431" t="s">
        <v>101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1:16" ht="15.75">
      <c r="A2" s="431" t="s">
        <v>102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</row>
    <row r="3" spans="1:16" ht="20.25">
      <c r="A3" s="432" t="s">
        <v>100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</row>
    <row r="4" spans="1:16" ht="20.25">
      <c r="A4" s="433" t="s">
        <v>111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</row>
    <row r="5" spans="2:15" ht="13.5">
      <c r="B5" s="25" t="s">
        <v>103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6" t="s">
        <v>112</v>
      </c>
    </row>
    <row r="6" spans="1:16" ht="14.25">
      <c r="A6" s="434" t="s">
        <v>214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</row>
    <row r="7" spans="1:16" ht="13.5" thickBot="1">
      <c r="A7" s="435" t="s">
        <v>26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</row>
    <row r="8" spans="1:16" ht="14.25" customHeight="1">
      <c r="A8" s="429" t="s">
        <v>1</v>
      </c>
      <c r="B8" s="429" t="s">
        <v>4</v>
      </c>
      <c r="C8" s="416" t="s">
        <v>5</v>
      </c>
      <c r="D8" s="418" t="s">
        <v>65</v>
      </c>
      <c r="E8" s="427" t="s">
        <v>21</v>
      </c>
      <c r="F8" s="428"/>
      <c r="G8" s="428"/>
      <c r="H8" s="428"/>
      <c r="I8" s="428"/>
      <c r="J8" s="428"/>
      <c r="K8" s="428"/>
      <c r="L8" s="428"/>
      <c r="M8" s="428"/>
      <c r="N8" s="428"/>
      <c r="O8" s="429" t="s">
        <v>14</v>
      </c>
      <c r="P8" s="429" t="s">
        <v>13</v>
      </c>
    </row>
    <row r="9" spans="1:16" ht="14.25" customHeight="1" thickBot="1">
      <c r="A9" s="430"/>
      <c r="B9" s="430"/>
      <c r="C9" s="417"/>
      <c r="D9" s="419"/>
      <c r="E9" s="420" t="s">
        <v>215</v>
      </c>
      <c r="F9" s="421"/>
      <c r="G9" s="421"/>
      <c r="H9" s="421"/>
      <c r="I9" s="421"/>
      <c r="J9" s="421"/>
      <c r="K9" s="421"/>
      <c r="L9" s="421"/>
      <c r="M9" s="421"/>
      <c r="N9" s="421"/>
      <c r="O9" s="430"/>
      <c r="P9" s="430"/>
    </row>
    <row r="10" spans="1:16" ht="12.75" customHeight="1">
      <c r="A10" s="430"/>
      <c r="B10" s="430"/>
      <c r="C10" s="417"/>
      <c r="D10" s="419"/>
      <c r="E10" s="422" t="s">
        <v>7</v>
      </c>
      <c r="F10" s="423"/>
      <c r="G10" s="424"/>
      <c r="H10" s="422" t="s">
        <v>11</v>
      </c>
      <c r="I10" s="423"/>
      <c r="J10" s="424"/>
      <c r="K10" s="422" t="s">
        <v>8</v>
      </c>
      <c r="L10" s="423"/>
      <c r="M10" s="424"/>
      <c r="N10" s="425" t="s">
        <v>6</v>
      </c>
      <c r="O10" s="430"/>
      <c r="P10" s="430"/>
    </row>
    <row r="11" spans="1:16" ht="48.75" customHeight="1" thickBot="1">
      <c r="A11" s="430"/>
      <c r="B11" s="430"/>
      <c r="C11" s="417"/>
      <c r="D11" s="419"/>
      <c r="E11" s="33" t="s">
        <v>9</v>
      </c>
      <c r="F11" s="34" t="s">
        <v>3</v>
      </c>
      <c r="G11" s="184" t="s">
        <v>16</v>
      </c>
      <c r="H11" s="187" t="s">
        <v>9</v>
      </c>
      <c r="I11" s="34" t="s">
        <v>3</v>
      </c>
      <c r="J11" s="184" t="s">
        <v>16</v>
      </c>
      <c r="K11" s="185" t="s">
        <v>9</v>
      </c>
      <c r="L11" s="188" t="s">
        <v>3</v>
      </c>
      <c r="M11" s="184" t="s">
        <v>16</v>
      </c>
      <c r="N11" s="426"/>
      <c r="O11" s="430"/>
      <c r="P11" s="430"/>
    </row>
    <row r="12" spans="1:17" ht="15" customHeight="1">
      <c r="A12" s="75">
        <v>1</v>
      </c>
      <c r="B12" s="169">
        <v>248</v>
      </c>
      <c r="C12" s="181" t="s">
        <v>118</v>
      </c>
      <c r="D12" s="182" t="s">
        <v>116</v>
      </c>
      <c r="E12" s="92">
        <v>5</v>
      </c>
      <c r="F12" s="90" t="s">
        <v>154</v>
      </c>
      <c r="G12" s="94">
        <v>2</v>
      </c>
      <c r="H12" s="92" t="s">
        <v>202</v>
      </c>
      <c r="I12" s="90" t="s">
        <v>178</v>
      </c>
      <c r="J12" s="94">
        <v>2</v>
      </c>
      <c r="K12" s="92" t="s">
        <v>64</v>
      </c>
      <c r="L12" s="90" t="s">
        <v>204</v>
      </c>
      <c r="M12" s="94">
        <v>1</v>
      </c>
      <c r="N12" s="95">
        <v>34</v>
      </c>
      <c r="O12" s="180">
        <v>0.0018862962962962963</v>
      </c>
      <c r="P12" s="94" t="s">
        <v>302</v>
      </c>
      <c r="Q12" s="86"/>
    </row>
    <row r="13" spans="1:17" ht="15" customHeight="1">
      <c r="A13" s="24">
        <v>2</v>
      </c>
      <c r="B13" s="57">
        <v>241</v>
      </c>
      <c r="C13" s="76" t="s">
        <v>87</v>
      </c>
      <c r="D13" s="80" t="s">
        <v>31</v>
      </c>
      <c r="E13" s="48">
        <v>4</v>
      </c>
      <c r="F13" s="49" t="s">
        <v>148</v>
      </c>
      <c r="G13" s="50">
        <v>2</v>
      </c>
      <c r="H13" s="48" t="s">
        <v>183</v>
      </c>
      <c r="I13" s="49" t="s">
        <v>173</v>
      </c>
      <c r="J13" s="50">
        <v>2</v>
      </c>
      <c r="K13" s="48" t="s">
        <v>64</v>
      </c>
      <c r="L13" s="49" t="s">
        <v>205</v>
      </c>
      <c r="M13" s="50">
        <v>2</v>
      </c>
      <c r="N13" s="99">
        <v>21</v>
      </c>
      <c r="O13" s="110">
        <v>0.0018326620370370372</v>
      </c>
      <c r="P13" s="50" t="s">
        <v>302</v>
      </c>
      <c r="Q13" s="86"/>
    </row>
    <row r="14" spans="1:17" ht="15" customHeight="1">
      <c r="A14" s="24">
        <v>3</v>
      </c>
      <c r="B14" s="57">
        <v>239</v>
      </c>
      <c r="C14" s="76" t="s">
        <v>94</v>
      </c>
      <c r="D14" s="85" t="s">
        <v>31</v>
      </c>
      <c r="E14" s="48">
        <v>3</v>
      </c>
      <c r="F14" s="49" t="s">
        <v>141</v>
      </c>
      <c r="G14" s="50">
        <v>1</v>
      </c>
      <c r="H14" s="48" t="s">
        <v>202</v>
      </c>
      <c r="I14" s="49" t="s">
        <v>177</v>
      </c>
      <c r="J14" s="50">
        <v>1</v>
      </c>
      <c r="K14" s="48" t="s">
        <v>64</v>
      </c>
      <c r="L14" s="49" t="s">
        <v>206</v>
      </c>
      <c r="M14" s="50">
        <v>3</v>
      </c>
      <c r="N14" s="99">
        <v>13</v>
      </c>
      <c r="O14" s="110">
        <v>0.0018853472222222223</v>
      </c>
      <c r="P14" s="50" t="s">
        <v>302</v>
      </c>
      <c r="Q14" s="86"/>
    </row>
    <row r="15" spans="1:129" s="3" customFormat="1" ht="15" customHeight="1">
      <c r="A15" s="24">
        <v>4</v>
      </c>
      <c r="B15" s="57">
        <v>238</v>
      </c>
      <c r="C15" s="76" t="s">
        <v>97</v>
      </c>
      <c r="D15" s="80" t="s">
        <v>86</v>
      </c>
      <c r="E15" s="48">
        <v>1</v>
      </c>
      <c r="F15" s="49" t="s">
        <v>130</v>
      </c>
      <c r="G15" s="50">
        <v>1</v>
      </c>
      <c r="H15" s="48" t="s">
        <v>165</v>
      </c>
      <c r="I15" s="49" t="s">
        <v>166</v>
      </c>
      <c r="J15" s="50">
        <v>1</v>
      </c>
      <c r="K15" s="48" t="s">
        <v>64</v>
      </c>
      <c r="L15" s="49" t="s">
        <v>207</v>
      </c>
      <c r="M15" s="50">
        <v>4</v>
      </c>
      <c r="N15" s="99">
        <v>8</v>
      </c>
      <c r="O15" s="110">
        <v>0.001955914351851852</v>
      </c>
      <c r="P15" s="50" t="s">
        <v>303</v>
      </c>
      <c r="Q15" s="8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</row>
    <row r="16" spans="1:129" s="3" customFormat="1" ht="15" customHeight="1">
      <c r="A16" s="24">
        <v>5</v>
      </c>
      <c r="B16" s="57">
        <v>237</v>
      </c>
      <c r="C16" s="76" t="s">
        <v>105</v>
      </c>
      <c r="D16" s="85" t="s">
        <v>86</v>
      </c>
      <c r="E16" s="54">
        <v>4</v>
      </c>
      <c r="F16" s="55" t="s">
        <v>147</v>
      </c>
      <c r="G16" s="56">
        <v>1</v>
      </c>
      <c r="H16" s="54" t="s">
        <v>165</v>
      </c>
      <c r="I16" s="55" t="s">
        <v>172</v>
      </c>
      <c r="J16" s="56">
        <v>1</v>
      </c>
      <c r="K16" s="54" t="s">
        <v>64</v>
      </c>
      <c r="L16" s="55" t="s">
        <v>62</v>
      </c>
      <c r="M16" s="56"/>
      <c r="N16" s="99"/>
      <c r="O16" s="110">
        <v>0.0018311805555555555</v>
      </c>
      <c r="P16" s="50" t="s">
        <v>302</v>
      </c>
      <c r="Q16" s="8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</row>
    <row r="17" spans="1:129" ht="15" customHeight="1">
      <c r="A17" s="24">
        <v>6</v>
      </c>
      <c r="B17" s="57">
        <v>214</v>
      </c>
      <c r="C17" s="79" t="s">
        <v>55</v>
      </c>
      <c r="D17" s="77" t="s">
        <v>29</v>
      </c>
      <c r="E17" s="48">
        <v>6</v>
      </c>
      <c r="F17" s="49" t="s">
        <v>159</v>
      </c>
      <c r="G17" s="50">
        <v>1</v>
      </c>
      <c r="H17" s="48" t="s">
        <v>165</v>
      </c>
      <c r="I17" s="49" t="s">
        <v>167</v>
      </c>
      <c r="J17" s="50">
        <v>2</v>
      </c>
      <c r="K17" s="48" t="s">
        <v>64</v>
      </c>
      <c r="L17" s="49" t="s">
        <v>62</v>
      </c>
      <c r="M17" s="50"/>
      <c r="N17" s="99"/>
      <c r="O17" s="110">
        <v>0.001820162037037037</v>
      </c>
      <c r="P17" s="50" t="s">
        <v>304</v>
      </c>
      <c r="Q17" s="8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</row>
    <row r="18" spans="1:129" s="3" customFormat="1" ht="15" customHeight="1">
      <c r="A18" s="24">
        <v>7</v>
      </c>
      <c r="B18" s="57">
        <v>225</v>
      </c>
      <c r="C18" s="76" t="s">
        <v>92</v>
      </c>
      <c r="D18" s="76" t="s">
        <v>99</v>
      </c>
      <c r="E18" s="48">
        <v>5</v>
      </c>
      <c r="F18" s="49" t="s">
        <v>153</v>
      </c>
      <c r="G18" s="50">
        <v>1</v>
      </c>
      <c r="H18" s="48" t="s">
        <v>202</v>
      </c>
      <c r="I18" s="49" t="s">
        <v>179</v>
      </c>
      <c r="J18" s="50">
        <v>3</v>
      </c>
      <c r="K18" s="48" t="s">
        <v>63</v>
      </c>
      <c r="L18" s="49" t="s">
        <v>208</v>
      </c>
      <c r="M18" s="50">
        <v>1</v>
      </c>
      <c r="N18" s="99"/>
      <c r="O18" s="110">
        <v>0.001798298611111111</v>
      </c>
      <c r="P18" s="50" t="s">
        <v>304</v>
      </c>
      <c r="Q18" s="8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</row>
    <row r="19" spans="1:129" ht="15" customHeight="1">
      <c r="A19" s="24">
        <v>8</v>
      </c>
      <c r="B19" s="140">
        <v>230</v>
      </c>
      <c r="C19" s="139" t="s">
        <v>117</v>
      </c>
      <c r="D19" s="77" t="s">
        <v>99</v>
      </c>
      <c r="E19" s="54">
        <v>2</v>
      </c>
      <c r="F19" s="55" t="s">
        <v>136</v>
      </c>
      <c r="G19" s="56">
        <v>1</v>
      </c>
      <c r="H19" s="54" t="s">
        <v>183</v>
      </c>
      <c r="I19" s="55" t="s">
        <v>174</v>
      </c>
      <c r="J19" s="56">
        <v>3</v>
      </c>
      <c r="K19" s="54" t="s">
        <v>63</v>
      </c>
      <c r="L19" s="55" t="s">
        <v>209</v>
      </c>
      <c r="M19" s="56">
        <v>2</v>
      </c>
      <c r="N19" s="99"/>
      <c r="O19" s="110">
        <v>0.0017994675925925925</v>
      </c>
      <c r="P19" s="50" t="s">
        <v>304</v>
      </c>
      <c r="Q19" s="8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</row>
    <row r="20" spans="1:129" ht="15" customHeight="1">
      <c r="A20" s="24">
        <v>9</v>
      </c>
      <c r="B20" s="140">
        <v>233</v>
      </c>
      <c r="C20" s="139" t="s">
        <v>90</v>
      </c>
      <c r="D20" s="77" t="s">
        <v>99</v>
      </c>
      <c r="E20" s="48">
        <v>3</v>
      </c>
      <c r="F20" s="49" t="s">
        <v>142</v>
      </c>
      <c r="G20" s="50">
        <v>2</v>
      </c>
      <c r="H20" s="48" t="s">
        <v>202</v>
      </c>
      <c r="I20" s="49" t="s">
        <v>180</v>
      </c>
      <c r="J20" s="50">
        <v>4</v>
      </c>
      <c r="K20" s="48" t="s">
        <v>63</v>
      </c>
      <c r="L20" s="49" t="s">
        <v>210</v>
      </c>
      <c r="M20" s="50">
        <v>3</v>
      </c>
      <c r="N20" s="99"/>
      <c r="O20" s="110">
        <v>0.001803576388888889</v>
      </c>
      <c r="P20" s="50" t="s">
        <v>304</v>
      </c>
      <c r="Q20" s="8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15" customHeight="1">
      <c r="A21" s="24">
        <v>10</v>
      </c>
      <c r="B21" s="57">
        <v>217</v>
      </c>
      <c r="C21" s="77" t="s">
        <v>91</v>
      </c>
      <c r="D21" s="78" t="s">
        <v>29</v>
      </c>
      <c r="E21" s="48">
        <v>2</v>
      </c>
      <c r="F21" s="49" t="s">
        <v>137</v>
      </c>
      <c r="G21" s="50">
        <v>2</v>
      </c>
      <c r="H21" s="48" t="s">
        <v>183</v>
      </c>
      <c r="I21" s="49" t="s">
        <v>175</v>
      </c>
      <c r="J21" s="50">
        <v>4</v>
      </c>
      <c r="K21" s="48" t="s">
        <v>63</v>
      </c>
      <c r="L21" s="49" t="s">
        <v>211</v>
      </c>
      <c r="M21" s="50">
        <v>4</v>
      </c>
      <c r="N21" s="99"/>
      <c r="O21" s="110">
        <v>0.0018091319444444444</v>
      </c>
      <c r="P21" s="50" t="s">
        <v>304</v>
      </c>
      <c r="Q21" s="8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1:129" ht="15" customHeight="1">
      <c r="A22" s="24">
        <v>11</v>
      </c>
      <c r="B22" s="57">
        <v>244</v>
      </c>
      <c r="C22" s="76" t="s">
        <v>119</v>
      </c>
      <c r="D22" s="76" t="s">
        <v>116</v>
      </c>
      <c r="E22" s="48">
        <v>1</v>
      </c>
      <c r="F22" s="49" t="s">
        <v>131</v>
      </c>
      <c r="G22" s="50">
        <v>2</v>
      </c>
      <c r="H22" s="48" t="s">
        <v>165</v>
      </c>
      <c r="I22" s="49" t="s">
        <v>168</v>
      </c>
      <c r="J22" s="50">
        <v>3</v>
      </c>
      <c r="K22" s="48" t="s">
        <v>63</v>
      </c>
      <c r="L22" s="49" t="s">
        <v>212</v>
      </c>
      <c r="M22" s="50">
        <v>5</v>
      </c>
      <c r="N22" s="99"/>
      <c r="O22" s="110">
        <v>0.0018113078703703705</v>
      </c>
      <c r="P22" s="50" t="s">
        <v>304</v>
      </c>
      <c r="Q22" s="8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ht="15" customHeight="1">
      <c r="A23" s="24">
        <v>12</v>
      </c>
      <c r="B23" s="57">
        <v>253</v>
      </c>
      <c r="C23" s="79" t="s">
        <v>124</v>
      </c>
      <c r="D23" s="77" t="s">
        <v>28</v>
      </c>
      <c r="E23" s="48">
        <v>1</v>
      </c>
      <c r="F23" s="49" t="s">
        <v>132</v>
      </c>
      <c r="G23" s="50">
        <v>3</v>
      </c>
      <c r="H23" s="48" t="s">
        <v>165</v>
      </c>
      <c r="I23" s="49" t="s">
        <v>169</v>
      </c>
      <c r="J23" s="50">
        <v>4</v>
      </c>
      <c r="K23" s="48" t="s">
        <v>63</v>
      </c>
      <c r="L23" s="49" t="s">
        <v>213</v>
      </c>
      <c r="M23" s="50">
        <v>6</v>
      </c>
      <c r="N23" s="99"/>
      <c r="O23" s="110">
        <v>0.0018295949074074074</v>
      </c>
      <c r="P23" s="50" t="s">
        <v>302</v>
      </c>
      <c r="Q23" s="8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15" customHeight="1">
      <c r="A24" s="24">
        <v>13</v>
      </c>
      <c r="B24" s="57">
        <v>223</v>
      </c>
      <c r="C24" s="76" t="s">
        <v>121</v>
      </c>
      <c r="D24" s="76" t="s">
        <v>115</v>
      </c>
      <c r="E24" s="48">
        <v>6</v>
      </c>
      <c r="F24" s="49" t="s">
        <v>161</v>
      </c>
      <c r="G24" s="50">
        <v>3</v>
      </c>
      <c r="H24" s="48" t="s">
        <v>165</v>
      </c>
      <c r="I24" s="49" t="s">
        <v>170</v>
      </c>
      <c r="J24" s="50">
        <v>5</v>
      </c>
      <c r="K24" s="48"/>
      <c r="L24" s="49"/>
      <c r="M24" s="50"/>
      <c r="N24" s="99"/>
      <c r="O24" s="110">
        <v>0.0018348148148148147</v>
      </c>
      <c r="P24" s="50" t="s">
        <v>302</v>
      </c>
      <c r="Q24" s="8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15" customHeight="1">
      <c r="A25" s="24">
        <v>14</v>
      </c>
      <c r="B25" s="57">
        <v>221</v>
      </c>
      <c r="C25" s="76" t="s">
        <v>125</v>
      </c>
      <c r="D25" s="82" t="s">
        <v>42</v>
      </c>
      <c r="E25" s="48">
        <v>5</v>
      </c>
      <c r="F25" s="49" t="s">
        <v>155</v>
      </c>
      <c r="G25" s="50">
        <v>3</v>
      </c>
      <c r="H25" s="48" t="s">
        <v>202</v>
      </c>
      <c r="I25" s="49" t="s">
        <v>181</v>
      </c>
      <c r="J25" s="50">
        <v>5</v>
      </c>
      <c r="K25" s="48"/>
      <c r="L25" s="49"/>
      <c r="M25" s="50"/>
      <c r="N25" s="99"/>
      <c r="O25" s="110">
        <v>0.0018958564814814814</v>
      </c>
      <c r="P25" s="50" t="s">
        <v>302</v>
      </c>
      <c r="Q25" s="8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</row>
    <row r="26" spans="1:129" ht="15" customHeight="1">
      <c r="A26" s="24">
        <v>15</v>
      </c>
      <c r="B26" s="57">
        <v>222</v>
      </c>
      <c r="C26" s="79" t="s">
        <v>126</v>
      </c>
      <c r="D26" s="79" t="s">
        <v>42</v>
      </c>
      <c r="E26" s="48">
        <v>2</v>
      </c>
      <c r="F26" s="49" t="s">
        <v>138</v>
      </c>
      <c r="G26" s="50">
        <v>3</v>
      </c>
      <c r="H26" s="48" t="s">
        <v>183</v>
      </c>
      <c r="I26" s="49" t="s">
        <v>176</v>
      </c>
      <c r="J26" s="50">
        <v>5</v>
      </c>
      <c r="K26" s="48"/>
      <c r="L26" s="49"/>
      <c r="M26" s="50"/>
      <c r="N26" s="99"/>
      <c r="O26" s="110">
        <v>0.00199037037037037</v>
      </c>
      <c r="P26" s="50" t="s">
        <v>303</v>
      </c>
      <c r="Q26" s="8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</row>
    <row r="27" spans="1:129" ht="15" customHeight="1">
      <c r="A27" s="24">
        <v>16</v>
      </c>
      <c r="B27" s="57">
        <v>246</v>
      </c>
      <c r="C27" s="77" t="s">
        <v>123</v>
      </c>
      <c r="D27" s="77" t="s">
        <v>116</v>
      </c>
      <c r="E27" s="48">
        <v>6</v>
      </c>
      <c r="F27" s="49" t="s">
        <v>160</v>
      </c>
      <c r="G27" s="50">
        <v>2</v>
      </c>
      <c r="H27" s="48" t="s">
        <v>165</v>
      </c>
      <c r="I27" s="49" t="s">
        <v>201</v>
      </c>
      <c r="J27" s="50">
        <v>6</v>
      </c>
      <c r="K27" s="48"/>
      <c r="L27" s="49"/>
      <c r="M27" s="50"/>
      <c r="N27" s="99"/>
      <c r="O27" s="110">
        <v>0.001829490740740741</v>
      </c>
      <c r="P27" s="50" t="s">
        <v>302</v>
      </c>
      <c r="Q27" s="8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</row>
    <row r="28" spans="1:129" ht="15" customHeight="1">
      <c r="A28" s="24">
        <v>17</v>
      </c>
      <c r="B28" s="57">
        <v>235</v>
      </c>
      <c r="C28" s="76" t="s">
        <v>107</v>
      </c>
      <c r="D28" s="76" t="s">
        <v>127</v>
      </c>
      <c r="E28" s="48">
        <v>4</v>
      </c>
      <c r="F28" s="49" t="s">
        <v>149</v>
      </c>
      <c r="G28" s="50">
        <v>3</v>
      </c>
      <c r="H28" s="48" t="s">
        <v>183</v>
      </c>
      <c r="I28" s="49" t="s">
        <v>201</v>
      </c>
      <c r="J28" s="50">
        <v>6</v>
      </c>
      <c r="K28" s="48"/>
      <c r="L28" s="49"/>
      <c r="M28" s="50"/>
      <c r="N28" s="99"/>
      <c r="O28" s="110">
        <v>0.0018409143518518518</v>
      </c>
      <c r="P28" s="50" t="s">
        <v>302</v>
      </c>
      <c r="Q28" s="8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</row>
    <row r="29" spans="1:129" ht="15" customHeight="1">
      <c r="A29" s="24">
        <v>18</v>
      </c>
      <c r="B29" s="57">
        <v>213</v>
      </c>
      <c r="C29" s="76" t="s">
        <v>93</v>
      </c>
      <c r="D29" s="76" t="s">
        <v>29</v>
      </c>
      <c r="E29" s="48">
        <v>3</v>
      </c>
      <c r="F29" s="49" t="s">
        <v>143</v>
      </c>
      <c r="G29" s="50">
        <v>3</v>
      </c>
      <c r="H29" s="48" t="s">
        <v>202</v>
      </c>
      <c r="I29" s="49" t="s">
        <v>182</v>
      </c>
      <c r="J29" s="50">
        <v>6</v>
      </c>
      <c r="K29" s="48"/>
      <c r="L29" s="49"/>
      <c r="M29" s="50"/>
      <c r="N29" s="99"/>
      <c r="O29" s="110">
        <v>0.0019076041666666668</v>
      </c>
      <c r="P29" s="50" t="s">
        <v>302</v>
      </c>
      <c r="Q29" s="8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</row>
    <row r="30" spans="1:129" s="3" customFormat="1" ht="15" customHeight="1">
      <c r="A30" s="24">
        <v>19</v>
      </c>
      <c r="B30" s="140">
        <v>250</v>
      </c>
      <c r="C30" s="81" t="s">
        <v>96</v>
      </c>
      <c r="D30" s="138" t="s">
        <v>28</v>
      </c>
      <c r="E30" s="54">
        <v>3</v>
      </c>
      <c r="F30" s="55" t="s">
        <v>144</v>
      </c>
      <c r="G30" s="56">
        <v>4</v>
      </c>
      <c r="H30" s="54" t="s">
        <v>203</v>
      </c>
      <c r="I30" s="55" t="s">
        <v>196</v>
      </c>
      <c r="J30" s="56">
        <v>1</v>
      </c>
      <c r="K30" s="54"/>
      <c r="L30" s="55"/>
      <c r="M30" s="56"/>
      <c r="N30" s="104"/>
      <c r="O30" s="110">
        <v>0.0019281712962962963</v>
      </c>
      <c r="P30" s="50" t="s">
        <v>303</v>
      </c>
      <c r="Q30" s="8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</row>
    <row r="31" spans="1:129" ht="15" customHeight="1">
      <c r="A31" s="24">
        <v>20</v>
      </c>
      <c r="B31" s="57">
        <v>243</v>
      </c>
      <c r="C31" s="76" t="s">
        <v>60</v>
      </c>
      <c r="D31" s="76" t="s">
        <v>54</v>
      </c>
      <c r="E31" s="48">
        <v>2</v>
      </c>
      <c r="F31" s="49" t="s">
        <v>139</v>
      </c>
      <c r="G31" s="50">
        <v>4</v>
      </c>
      <c r="H31" s="48" t="s">
        <v>190</v>
      </c>
      <c r="I31" s="49" t="s">
        <v>191</v>
      </c>
      <c r="J31" s="50">
        <v>1</v>
      </c>
      <c r="K31" s="48"/>
      <c r="L31" s="49"/>
      <c r="M31" s="50"/>
      <c r="N31" s="99"/>
      <c r="O31" s="110">
        <v>0.001997592592592593</v>
      </c>
      <c r="P31" s="50" t="s">
        <v>305</v>
      </c>
      <c r="Q31" s="8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</row>
    <row r="32" spans="1:129" ht="15" customHeight="1">
      <c r="A32" s="24">
        <v>21</v>
      </c>
      <c r="B32" s="57">
        <v>247</v>
      </c>
      <c r="C32" s="76" t="s">
        <v>120</v>
      </c>
      <c r="D32" s="82" t="s">
        <v>116</v>
      </c>
      <c r="E32" s="48">
        <v>2</v>
      </c>
      <c r="F32" s="49" t="s">
        <v>201</v>
      </c>
      <c r="G32" s="50">
        <v>6</v>
      </c>
      <c r="H32" s="48" t="s">
        <v>171</v>
      </c>
      <c r="I32" s="49" t="s">
        <v>184</v>
      </c>
      <c r="J32" s="50">
        <v>1</v>
      </c>
      <c r="K32" s="48"/>
      <c r="L32" s="49"/>
      <c r="M32" s="50"/>
      <c r="N32" s="99"/>
      <c r="O32" s="110">
        <v>0.001922523148148148</v>
      </c>
      <c r="P32" s="50" t="s">
        <v>303</v>
      </c>
      <c r="Q32" s="8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</row>
    <row r="33" spans="1:129" ht="15" customHeight="1">
      <c r="A33" s="24">
        <v>22</v>
      </c>
      <c r="B33" s="57">
        <v>251</v>
      </c>
      <c r="C33" s="77" t="s">
        <v>109</v>
      </c>
      <c r="D33" s="77" t="s">
        <v>28</v>
      </c>
      <c r="E33" s="48">
        <v>6</v>
      </c>
      <c r="F33" s="49" t="s">
        <v>162</v>
      </c>
      <c r="G33" s="50">
        <v>4</v>
      </c>
      <c r="H33" s="48" t="s">
        <v>190</v>
      </c>
      <c r="I33" s="49" t="s">
        <v>192</v>
      </c>
      <c r="J33" s="50">
        <v>2</v>
      </c>
      <c r="K33" s="48"/>
      <c r="L33" s="49"/>
      <c r="M33" s="50"/>
      <c r="N33" s="99"/>
      <c r="O33" s="110">
        <v>0.0018494675925925927</v>
      </c>
      <c r="P33" s="50" t="s">
        <v>302</v>
      </c>
      <c r="Q33" s="8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</row>
    <row r="34" spans="1:129" ht="15" customHeight="1">
      <c r="A34" s="24">
        <v>23</v>
      </c>
      <c r="B34" s="57">
        <v>215</v>
      </c>
      <c r="C34" s="79" t="s">
        <v>74</v>
      </c>
      <c r="D34" s="79" t="s">
        <v>29</v>
      </c>
      <c r="E34" s="57">
        <v>1</v>
      </c>
      <c r="F34" s="53" t="s">
        <v>133</v>
      </c>
      <c r="G34" s="58">
        <v>4</v>
      </c>
      <c r="H34" s="57" t="s">
        <v>171</v>
      </c>
      <c r="I34" s="158" t="s">
        <v>185</v>
      </c>
      <c r="J34" s="58">
        <v>2</v>
      </c>
      <c r="K34" s="157"/>
      <c r="L34" s="158"/>
      <c r="M34" s="142"/>
      <c r="N34" s="157"/>
      <c r="O34" s="110">
        <v>0.0019238310185185185</v>
      </c>
      <c r="P34" s="50" t="s">
        <v>303</v>
      </c>
      <c r="Q34" s="8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</row>
    <row r="35" spans="1:129" ht="15" customHeight="1">
      <c r="A35" s="24">
        <v>24</v>
      </c>
      <c r="B35" s="57">
        <v>236</v>
      </c>
      <c r="C35" s="76" t="s">
        <v>110</v>
      </c>
      <c r="D35" s="76" t="s">
        <v>86</v>
      </c>
      <c r="E35" s="48">
        <v>5</v>
      </c>
      <c r="F35" s="49" t="s">
        <v>156</v>
      </c>
      <c r="G35" s="50">
        <v>4</v>
      </c>
      <c r="H35" s="48" t="s">
        <v>203</v>
      </c>
      <c r="I35" s="49" t="s">
        <v>197</v>
      </c>
      <c r="J35" s="50">
        <v>2</v>
      </c>
      <c r="K35" s="48"/>
      <c r="L35" s="49"/>
      <c r="M35" s="50"/>
      <c r="N35" s="99"/>
      <c r="O35" s="110">
        <v>0.0019429398148148149</v>
      </c>
      <c r="P35" s="50" t="s">
        <v>303</v>
      </c>
      <c r="Q35" s="8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</row>
    <row r="36" spans="1:129" ht="15" customHeight="1">
      <c r="A36" s="24">
        <v>25</v>
      </c>
      <c r="B36" s="57">
        <v>218</v>
      </c>
      <c r="C36" s="79" t="s">
        <v>122</v>
      </c>
      <c r="D36" s="77" t="s">
        <v>29</v>
      </c>
      <c r="E36" s="48">
        <v>4</v>
      </c>
      <c r="F36" s="49" t="s">
        <v>150</v>
      </c>
      <c r="G36" s="50">
        <v>4</v>
      </c>
      <c r="H36" s="48" t="s">
        <v>171</v>
      </c>
      <c r="I36" s="49" t="s">
        <v>186</v>
      </c>
      <c r="J36" s="50">
        <v>3</v>
      </c>
      <c r="K36" s="48"/>
      <c r="L36" s="49"/>
      <c r="M36" s="50"/>
      <c r="N36" s="99"/>
      <c r="O36" s="110">
        <v>0.0018451736111111112</v>
      </c>
      <c r="P36" s="50" t="s">
        <v>302</v>
      </c>
      <c r="Q36" s="8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</row>
    <row r="37" spans="1:129" ht="15" customHeight="1">
      <c r="A37" s="24">
        <v>26</v>
      </c>
      <c r="B37" s="57">
        <v>216</v>
      </c>
      <c r="C37" s="76" t="s">
        <v>56</v>
      </c>
      <c r="D37" s="79" t="s">
        <v>29</v>
      </c>
      <c r="E37" s="48">
        <v>5</v>
      </c>
      <c r="F37" s="49" t="s">
        <v>157</v>
      </c>
      <c r="G37" s="50">
        <v>5</v>
      </c>
      <c r="H37" s="48" t="s">
        <v>203</v>
      </c>
      <c r="I37" s="49" t="s">
        <v>198</v>
      </c>
      <c r="J37" s="50">
        <v>3</v>
      </c>
      <c r="K37" s="48"/>
      <c r="L37" s="49"/>
      <c r="M37" s="50"/>
      <c r="N37" s="99"/>
      <c r="O37" s="110">
        <v>0.0019490162037037039</v>
      </c>
      <c r="P37" s="50" t="s">
        <v>303</v>
      </c>
      <c r="Q37" s="8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</row>
    <row r="38" spans="1:129" ht="15" customHeight="1">
      <c r="A38" s="24">
        <v>27</v>
      </c>
      <c r="B38" s="57">
        <v>212</v>
      </c>
      <c r="C38" s="76" t="s">
        <v>98</v>
      </c>
      <c r="D38" s="82" t="s">
        <v>29</v>
      </c>
      <c r="E38" s="48">
        <v>6</v>
      </c>
      <c r="F38" s="49" t="s">
        <v>164</v>
      </c>
      <c r="G38" s="50">
        <v>6</v>
      </c>
      <c r="H38" s="48" t="s">
        <v>190</v>
      </c>
      <c r="I38" s="49" t="s">
        <v>193</v>
      </c>
      <c r="J38" s="50">
        <v>3</v>
      </c>
      <c r="K38" s="48"/>
      <c r="L38" s="49"/>
      <c r="M38" s="50"/>
      <c r="N38" s="99"/>
      <c r="O38" s="110">
        <v>0.0019055671296296295</v>
      </c>
      <c r="P38" s="50" t="s">
        <v>302</v>
      </c>
      <c r="Q38" s="8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</row>
    <row r="39" spans="1:129" ht="15" customHeight="1">
      <c r="A39" s="24">
        <v>28</v>
      </c>
      <c r="B39" s="57">
        <v>227</v>
      </c>
      <c r="C39" s="76" t="s">
        <v>95</v>
      </c>
      <c r="D39" s="82" t="s">
        <v>99</v>
      </c>
      <c r="E39" s="48">
        <v>1</v>
      </c>
      <c r="F39" s="49" t="s">
        <v>134</v>
      </c>
      <c r="G39" s="50">
        <v>5</v>
      </c>
      <c r="H39" s="48" t="s">
        <v>171</v>
      </c>
      <c r="I39" s="49" t="s">
        <v>187</v>
      </c>
      <c r="J39" s="50">
        <v>4</v>
      </c>
      <c r="K39" s="48"/>
      <c r="L39" s="49"/>
      <c r="M39" s="50"/>
      <c r="N39" s="99"/>
      <c r="O39" s="110">
        <v>0.001928113425925926</v>
      </c>
      <c r="P39" s="50" t="s">
        <v>303</v>
      </c>
      <c r="Q39" s="8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</row>
    <row r="40" spans="1:129" ht="15" customHeight="1">
      <c r="A40" s="24">
        <v>29</v>
      </c>
      <c r="B40" s="57">
        <v>220</v>
      </c>
      <c r="C40" s="83" t="s">
        <v>58</v>
      </c>
      <c r="D40" s="77" t="s">
        <v>42</v>
      </c>
      <c r="E40" s="48">
        <v>3</v>
      </c>
      <c r="F40" s="49" t="s">
        <v>145</v>
      </c>
      <c r="G40" s="50">
        <v>5</v>
      </c>
      <c r="H40" s="48" t="s">
        <v>203</v>
      </c>
      <c r="I40" s="49" t="s">
        <v>199</v>
      </c>
      <c r="J40" s="50">
        <v>4</v>
      </c>
      <c r="K40" s="48"/>
      <c r="L40" s="49"/>
      <c r="M40" s="50"/>
      <c r="N40" s="99"/>
      <c r="O40" s="110">
        <v>0.0019840277777777777</v>
      </c>
      <c r="P40" s="50" t="s">
        <v>303</v>
      </c>
      <c r="Q40" s="8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</row>
    <row r="41" spans="1:129" ht="15" customHeight="1">
      <c r="A41" s="24">
        <v>30</v>
      </c>
      <c r="B41" s="57">
        <v>224</v>
      </c>
      <c r="C41" s="79" t="s">
        <v>106</v>
      </c>
      <c r="D41" s="77" t="s">
        <v>115</v>
      </c>
      <c r="E41" s="48">
        <v>1</v>
      </c>
      <c r="F41" s="49" t="s">
        <v>135</v>
      </c>
      <c r="G41" s="50">
        <v>6</v>
      </c>
      <c r="H41" s="48" t="s">
        <v>190</v>
      </c>
      <c r="I41" s="49" t="s">
        <v>194</v>
      </c>
      <c r="J41" s="50">
        <v>4</v>
      </c>
      <c r="K41" s="48"/>
      <c r="L41" s="49"/>
      <c r="M41" s="50"/>
      <c r="N41" s="99"/>
      <c r="O41" s="110">
        <v>0.002017662037037037</v>
      </c>
      <c r="P41" s="50" t="s">
        <v>305</v>
      </c>
      <c r="Q41" s="8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</row>
    <row r="42" spans="1:129" ht="15" customHeight="1">
      <c r="A42" s="24">
        <v>31</v>
      </c>
      <c r="B42" s="57">
        <v>226</v>
      </c>
      <c r="C42" s="144" t="s">
        <v>128</v>
      </c>
      <c r="D42" s="77" t="s">
        <v>99</v>
      </c>
      <c r="E42" s="48">
        <v>6</v>
      </c>
      <c r="F42" s="49" t="s">
        <v>163</v>
      </c>
      <c r="G42" s="50">
        <v>5</v>
      </c>
      <c r="H42" s="48" t="s">
        <v>171</v>
      </c>
      <c r="I42" s="49" t="s">
        <v>188</v>
      </c>
      <c r="J42" s="50">
        <v>5</v>
      </c>
      <c r="K42" s="48"/>
      <c r="L42" s="49"/>
      <c r="M42" s="50"/>
      <c r="N42" s="99"/>
      <c r="O42" s="110">
        <v>0.0018565972222222222</v>
      </c>
      <c r="P42" s="50" t="s">
        <v>302</v>
      </c>
      <c r="Q42" s="8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</row>
    <row r="43" spans="1:129" ht="15" customHeight="1">
      <c r="A43" s="24">
        <v>32</v>
      </c>
      <c r="B43" s="179">
        <v>249</v>
      </c>
      <c r="C43" s="165" t="s">
        <v>108</v>
      </c>
      <c r="D43" s="144" t="s">
        <v>28</v>
      </c>
      <c r="E43" s="145">
        <v>2</v>
      </c>
      <c r="F43" s="146" t="s">
        <v>140</v>
      </c>
      <c r="G43" s="147">
        <v>5</v>
      </c>
      <c r="H43" s="145" t="s">
        <v>190</v>
      </c>
      <c r="I43" s="146" t="s">
        <v>195</v>
      </c>
      <c r="J43" s="147">
        <v>5</v>
      </c>
      <c r="K43" s="145"/>
      <c r="L43" s="146"/>
      <c r="M43" s="147"/>
      <c r="N43" s="151"/>
      <c r="O43" s="152">
        <v>0.002019976851851852</v>
      </c>
      <c r="P43" s="50"/>
      <c r="Q43" s="8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</row>
    <row r="44" spans="1:129" ht="15" customHeight="1">
      <c r="A44" s="24">
        <v>33</v>
      </c>
      <c r="B44" s="109">
        <v>234</v>
      </c>
      <c r="C44" s="76" t="s">
        <v>129</v>
      </c>
      <c r="D44" s="82" t="s">
        <v>33</v>
      </c>
      <c r="E44" s="48">
        <v>3</v>
      </c>
      <c r="F44" s="49" t="s">
        <v>146</v>
      </c>
      <c r="G44" s="50">
        <v>6</v>
      </c>
      <c r="H44" s="48" t="s">
        <v>203</v>
      </c>
      <c r="I44" s="49" t="s">
        <v>200</v>
      </c>
      <c r="J44" s="50">
        <v>5</v>
      </c>
      <c r="K44" s="48"/>
      <c r="L44" s="49"/>
      <c r="M44" s="50"/>
      <c r="N44" s="99"/>
      <c r="O44" s="110">
        <v>0.0019925925925925927</v>
      </c>
      <c r="P44" s="50" t="s">
        <v>305</v>
      </c>
      <c r="Q44" s="8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</row>
    <row r="45" spans="1:129" ht="15.75" customHeight="1">
      <c r="A45" s="24">
        <v>34</v>
      </c>
      <c r="B45" s="109">
        <v>242</v>
      </c>
      <c r="C45" s="77" t="s">
        <v>59</v>
      </c>
      <c r="D45" s="183" t="s">
        <v>53</v>
      </c>
      <c r="E45" s="48">
        <v>4</v>
      </c>
      <c r="F45" s="49" t="s">
        <v>152</v>
      </c>
      <c r="G45" s="98">
        <v>6</v>
      </c>
      <c r="H45" s="51" t="s">
        <v>171</v>
      </c>
      <c r="I45" s="49" t="s">
        <v>189</v>
      </c>
      <c r="J45" s="50">
        <v>6</v>
      </c>
      <c r="K45" s="48"/>
      <c r="L45" s="49"/>
      <c r="M45" s="50"/>
      <c r="N45" s="99"/>
      <c r="O45" s="110">
        <v>0.001893784722222222</v>
      </c>
      <c r="P45" s="100" t="s">
        <v>302</v>
      </c>
      <c r="Q45" s="8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129" ht="15.75" customHeight="1">
      <c r="A46" s="164">
        <v>35</v>
      </c>
      <c r="B46" s="105">
        <v>252</v>
      </c>
      <c r="C46" s="84" t="s">
        <v>61</v>
      </c>
      <c r="D46" s="84" t="s">
        <v>28</v>
      </c>
      <c r="E46" s="54">
        <v>5</v>
      </c>
      <c r="F46" s="55" t="s">
        <v>158</v>
      </c>
      <c r="G46" s="47">
        <v>6</v>
      </c>
      <c r="H46" s="54" t="s">
        <v>203</v>
      </c>
      <c r="I46" s="55" t="s">
        <v>201</v>
      </c>
      <c r="J46" s="56">
        <v>6</v>
      </c>
      <c r="K46" s="54"/>
      <c r="L46" s="55"/>
      <c r="M46" s="56"/>
      <c r="N46" s="104"/>
      <c r="O46" s="108">
        <v>0.001955960648148148</v>
      </c>
      <c r="P46" s="56" t="s">
        <v>303</v>
      </c>
      <c r="Q46" s="88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129" ht="15.75" customHeight="1" thickBot="1">
      <c r="A47" s="190">
        <v>36</v>
      </c>
      <c r="B47" s="191">
        <v>219</v>
      </c>
      <c r="C47" s="192" t="s">
        <v>57</v>
      </c>
      <c r="D47" s="193" t="s">
        <v>42</v>
      </c>
      <c r="E47" s="135">
        <v>4</v>
      </c>
      <c r="F47" s="136" t="s">
        <v>151</v>
      </c>
      <c r="G47" s="195">
        <v>5</v>
      </c>
      <c r="H47" s="135" t="s">
        <v>190</v>
      </c>
      <c r="I47" s="136" t="s">
        <v>62</v>
      </c>
      <c r="J47" s="137"/>
      <c r="K47" s="135"/>
      <c r="L47" s="136"/>
      <c r="M47" s="137"/>
      <c r="N47" s="198"/>
      <c r="O47" s="199">
        <v>0.0018830324074074073</v>
      </c>
      <c r="P47" s="137"/>
      <c r="Q47" s="88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5:129" ht="12.7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8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5:129" ht="12.75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5:129" ht="12.75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8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5:129" ht="12.75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8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5:129" ht="12.7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8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5:129" ht="12.75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8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5:129" ht="12.75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8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5:129" ht="12.75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8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5:129" ht="12.7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8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5:129" ht="12.7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5:129" ht="12.7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8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5:129" ht="12.7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8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5:129" ht="12.7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8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5:129" ht="12.7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8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5:129" ht="12.7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8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5:129" ht="12.75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8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5:129" ht="12.75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8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5:129" ht="12.7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8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5:129" ht="12.75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8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5:129" ht="12.7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8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5:129" ht="12.7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8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5:129" ht="12.7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8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5:129" ht="12.7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8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5:129" ht="12.7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8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5:129" ht="12.7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8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5:129" ht="12.7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8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5:129" ht="12.7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8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5:129" ht="12.75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8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5:129" ht="12.75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8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5:129" ht="12.75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8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5:129" ht="12.75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8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5:129" ht="12.7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8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5:129" ht="12.75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8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5:129" ht="12.75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8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5:129" ht="12.75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8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5:129" ht="12.75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8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5:129" ht="12.75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8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5:129" ht="12.75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8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5:129" ht="12.75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8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5:129" ht="12.75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8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5:129" ht="12.75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8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5:129" ht="12.75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8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5:129" ht="12.75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8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5:129" ht="12.7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8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5:129" ht="12.7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8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5:16" ht="12.7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5:16" ht="12.7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5:16" ht="12.7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5:16" ht="12.7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5:16" ht="12.7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5:16" ht="12.7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5:16" ht="12.7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5:16" ht="12.7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5:16" ht="12.7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5:16" ht="12.7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5:16" ht="12.7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5:16" ht="12.7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5:16" ht="12.7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5:16" ht="12.7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5:16" ht="12.7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5:16" ht="12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5:16" ht="12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5:16" ht="12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5:16" ht="12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5:16" ht="12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5:16" ht="12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5:16" ht="12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5:16" ht="12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5:16" ht="12.7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5:16" ht="12.7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5:16" ht="12.7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5:16" ht="12.7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5:16" ht="12.7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5:16" ht="12.7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5:16" ht="12.7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5:16" ht="12.7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5:16" ht="12.7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5:16" ht="12.7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5:16" ht="12.7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5:16" ht="12.7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5:16" ht="12.7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5:16" ht="12.7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5:16" ht="12.7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5:16" ht="12.7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5:16" ht="12.7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5:16" ht="12.7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5:16" ht="12.7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5:16" ht="12.7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5:16" ht="12.7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5:16" ht="12.7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5:16" ht="12.7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5:16" ht="12.7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5:16" ht="12.7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5:16" ht="12.7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5:16" ht="12.7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5:16" ht="12.7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5:16" ht="12.7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5:16" ht="12.7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5:16" ht="12.7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5:16" ht="12.7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5:16" ht="12.7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5:16" ht="12.7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5:16" ht="12.7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5:16" ht="12.7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5:16" ht="12.7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5:16" ht="12.7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5:16" ht="12.7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5:16" ht="12.7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5:16" ht="12.7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5:16" ht="12.7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5:16" ht="12.7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5:16" ht="12.7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5:16" ht="12.7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5:16" ht="12.7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5:16" ht="12.7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5:16" ht="12.7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5:16" ht="12.7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5:16" ht="12.7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5:16" ht="12.7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5:16" ht="12.7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5:16" ht="12.7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5:16" ht="12.7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5:16" ht="12.7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5:16" ht="12.7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5:16" ht="12.7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5:16" ht="12.7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5:16" ht="12.7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5:16" ht="12.7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5:16" ht="12.7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5:16" ht="12.7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5:16" ht="12.7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5:16" ht="12.7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5:16" ht="12.7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5:16" ht="12.7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5:16" ht="12.7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5:16" ht="12.7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5:16" ht="12.7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5:16" ht="12.7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5:16" ht="12.7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5:16" ht="12.7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5:16" ht="12.7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5:16" ht="12.7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5:16" ht="12.7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5:16" ht="12.7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5:16" ht="12.7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5:16" ht="12.7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5:16" ht="12.7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5:16" ht="12.7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5:16" ht="12.7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5:16" ht="12.7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5:16" ht="12.7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5:16" ht="12.7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5:16" ht="12.7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5:16" ht="12.7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5:16" ht="12.7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5:16" ht="12.7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5:16" ht="12.7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5:16" ht="12.7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5:16" ht="12.7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5:16" ht="12.7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5:16" ht="12.7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5:16" ht="12.7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5:16" ht="12.7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5:16" ht="12.7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5:16" ht="12.7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5:16" ht="12.7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5:16" ht="12.7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5:16" ht="12.7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5:16" ht="12.7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5:16" ht="12.7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5:16" ht="12.7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5:16" ht="12.7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5:16" ht="12.7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5:16" ht="12.7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5:16" ht="12.7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5:16" ht="12.7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5:16" ht="12.7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5:16" ht="12.7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5:16" ht="12.7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5:16" ht="12.7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5:16" ht="12.7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5:16" ht="12.7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5:16" ht="12.7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5:16" ht="12.7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5:16" ht="12.7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5:16" ht="12.7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5:16" ht="12.7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5:16" ht="12.7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5:16" ht="12.7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5:16" ht="12.7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5:16" ht="12.7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5:16" ht="12.7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5:16" ht="12.7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5:16" ht="12.7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5:16" ht="12.7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5:16" ht="12.7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5:16" ht="12.7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5:16" ht="12.7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5:16" ht="12.7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5:16" ht="12.7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5:16" ht="12.7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5:16" ht="12.7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5:16" ht="12.7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5:16" ht="12.7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5:16" ht="12.7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5:16" ht="12.7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5:16" ht="12.7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5:16" ht="12.7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5:16" ht="12.7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5:16" ht="12.7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5:16" ht="12.7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5:16" ht="12.7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5:16" ht="12.7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5:16" ht="12.7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5:16" ht="12.7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5:16" ht="12.7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5:16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5:16" ht="12.7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5:16" ht="12.7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5:16" ht="12.7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5:16" ht="12.7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5:16" ht="12.7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5:16" ht="12.7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5:16" ht="12.7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5:16" ht="12.7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5:16" ht="12.7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5:16" ht="12.7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5:16" ht="12.7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5:16" ht="12.7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5:16" ht="12.7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5:16" ht="12.7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5:16" ht="12.7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5:16" ht="12.7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5:16" ht="12.7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5:16" ht="12.7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5:16" ht="12.7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5:16" ht="12.7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5:16" ht="12.7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5:16" ht="12.75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5:16" ht="12.75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5:16" ht="12.75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5:16" ht="12.75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5:16" ht="12.75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5:16" ht="12.7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5:16" ht="12.75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5:16" ht="12.75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5:16" ht="12.7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5:16" ht="12.75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5:16" ht="12.75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5:16" ht="12.75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5:16" ht="12.7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5:16" ht="12.7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5:16" ht="12.7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5:16" ht="12.75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5:16" ht="12.75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5:16" ht="12.75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5:16" ht="12.75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5:16" ht="12.75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</sheetData>
  <sheetProtection/>
  <mergeCells count="18">
    <mergeCell ref="O8:O11"/>
    <mergeCell ref="P8:P11"/>
    <mergeCell ref="A1:P1"/>
    <mergeCell ref="A2:P2"/>
    <mergeCell ref="A3:P3"/>
    <mergeCell ref="A4:P4"/>
    <mergeCell ref="A6:P6"/>
    <mergeCell ref="A7:P7"/>
    <mergeCell ref="A8:A11"/>
    <mergeCell ref="B8:B11"/>
    <mergeCell ref="C8:C11"/>
    <mergeCell ref="D8:D11"/>
    <mergeCell ref="E9:N9"/>
    <mergeCell ref="E10:G10"/>
    <mergeCell ref="H10:J10"/>
    <mergeCell ref="K10:M10"/>
    <mergeCell ref="N10:N11"/>
    <mergeCell ref="E8:N8"/>
  </mergeCells>
  <printOptions/>
  <pageMargins left="0.4724409448818898" right="0.1968503937007874" top="0.3937007874015748" bottom="0.7874015748031497" header="0.5118110236220472" footer="0.4724409448818898"/>
  <pageSetup horizontalDpi="600" verticalDpi="600" orientation="landscape" paperSize="9" r:id="rId2"/>
  <headerFooter alignWithMargins="0">
    <oddFooter>&amp;L&amp;"Times New Roman,обычный"Главный судья соревнований 
Главный секретарь соревнований &amp;C&amp;"Times New Roman,обычный"                                 
                                   Чачина Ю.Ю.
                               Смирнова С.А.</oddFooter>
  </headerFooter>
  <rowBreaks count="1" manualBreakCount="1">
    <brk id="29" max="12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140625" style="0" customWidth="1"/>
    <col min="2" max="2" width="4.7109375" style="0" customWidth="1"/>
    <col min="3" max="3" width="21.421875" style="0" customWidth="1"/>
    <col min="4" max="4" width="19.140625" style="0" customWidth="1"/>
    <col min="5" max="5" width="11.00390625" style="0" customWidth="1"/>
    <col min="6" max="6" width="3.8515625" style="273" customWidth="1"/>
    <col min="7" max="7" width="8.7109375" style="273" customWidth="1"/>
    <col min="8" max="8" width="4.140625" style="273" customWidth="1"/>
    <col min="9" max="9" width="4.00390625" style="273" customWidth="1"/>
    <col min="10" max="10" width="8.140625" style="273" customWidth="1"/>
    <col min="11" max="11" width="4.28125" style="273" customWidth="1"/>
    <col min="12" max="12" width="6.140625" style="273" customWidth="1"/>
  </cols>
  <sheetData>
    <row r="1" spans="1:12" ht="14.25">
      <c r="A1" s="529" t="s">
        <v>505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</row>
    <row r="2" spans="1:12" ht="14.25">
      <c r="A2" s="529" t="s">
        <v>506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</row>
    <row r="3" spans="1:12" ht="20.25">
      <c r="A3" s="432" t="s">
        <v>507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ht="20.25">
      <c r="A4" s="432" t="s">
        <v>508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</row>
    <row r="5" spans="1:12" ht="14.2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5" thickBot="1">
      <c r="A6" s="229" t="s">
        <v>509</v>
      </c>
      <c r="B6" s="230"/>
      <c r="C6" s="230"/>
      <c r="D6" s="230"/>
      <c r="E6" s="230"/>
      <c r="F6" s="230"/>
      <c r="G6" s="231"/>
      <c r="H6" s="232"/>
      <c r="I6" s="530" t="s">
        <v>504</v>
      </c>
      <c r="J6" s="530"/>
      <c r="K6" s="530"/>
      <c r="L6" s="530"/>
    </row>
    <row r="7" spans="1:12" ht="15" thickTop="1">
      <c r="A7" s="281"/>
      <c r="B7" s="281"/>
      <c r="C7" s="281"/>
      <c r="D7" s="281"/>
      <c r="E7" s="281"/>
      <c r="F7" s="281"/>
      <c r="G7"/>
      <c r="I7" s="281"/>
      <c r="J7" s="282"/>
      <c r="K7" s="268"/>
      <c r="L7"/>
    </row>
    <row r="8" spans="1:12" ht="14.25" customHeight="1">
      <c r="A8" s="527" t="s">
        <v>510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</row>
    <row r="9" spans="1:12" ht="15.75">
      <c r="A9" s="527" t="s">
        <v>557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</row>
    <row r="10" spans="1:12" ht="16.5" thickBot="1">
      <c r="A10" s="528" t="s">
        <v>26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</row>
    <row r="11" spans="1:12" ht="12.75">
      <c r="A11" s="234" t="s">
        <v>512</v>
      </c>
      <c r="B11" s="235" t="s">
        <v>0</v>
      </c>
      <c r="C11" s="234" t="s">
        <v>513</v>
      </c>
      <c r="D11" s="235" t="s">
        <v>514</v>
      </c>
      <c r="E11" s="235" t="s">
        <v>515</v>
      </c>
      <c r="F11" s="236" t="s">
        <v>0</v>
      </c>
      <c r="G11" s="237" t="s">
        <v>516</v>
      </c>
      <c r="H11" s="237" t="s">
        <v>517</v>
      </c>
      <c r="I11" s="236" t="s">
        <v>0</v>
      </c>
      <c r="J11" s="235" t="s">
        <v>8</v>
      </c>
      <c r="K11" s="235" t="s">
        <v>517</v>
      </c>
      <c r="L11" s="235" t="s">
        <v>518</v>
      </c>
    </row>
    <row r="12" spans="1:12" ht="13.5" thickBot="1">
      <c r="A12" s="238" t="s">
        <v>519</v>
      </c>
      <c r="B12" s="239" t="s">
        <v>520</v>
      </c>
      <c r="C12" s="238" t="s">
        <v>521</v>
      </c>
      <c r="D12" s="239" t="s">
        <v>522</v>
      </c>
      <c r="E12" s="239"/>
      <c r="F12" s="240" t="s">
        <v>523</v>
      </c>
      <c r="G12" s="239" t="s">
        <v>524</v>
      </c>
      <c r="H12" s="239"/>
      <c r="I12" s="240" t="s">
        <v>523</v>
      </c>
      <c r="J12" s="239"/>
      <c r="K12" s="239"/>
      <c r="L12" s="239" t="s">
        <v>525</v>
      </c>
    </row>
    <row r="13" spans="1:12" ht="9" customHeight="1">
      <c r="A13" s="241"/>
      <c r="B13" s="242"/>
      <c r="C13" s="242"/>
      <c r="D13" s="242"/>
      <c r="E13" s="242"/>
      <c r="F13" s="243"/>
      <c r="G13" s="243"/>
      <c r="H13" s="243"/>
      <c r="I13" s="243"/>
      <c r="J13" s="243"/>
      <c r="K13" s="243"/>
      <c r="L13" s="243"/>
    </row>
    <row r="14" spans="1:12" ht="15" customHeight="1">
      <c r="A14" s="257">
        <v>1</v>
      </c>
      <c r="B14" s="245">
        <v>230</v>
      </c>
      <c r="C14" s="246" t="s">
        <v>242</v>
      </c>
      <c r="D14" s="245"/>
      <c r="E14" s="249" t="s">
        <v>542</v>
      </c>
      <c r="F14" s="248"/>
      <c r="G14" s="245"/>
      <c r="H14" s="245"/>
      <c r="I14" s="245"/>
      <c r="J14" s="245"/>
      <c r="K14" s="248"/>
      <c r="L14" s="248"/>
    </row>
    <row r="15" spans="1:12" ht="15" customHeight="1">
      <c r="A15" s="244"/>
      <c r="B15" s="245">
        <v>225</v>
      </c>
      <c r="C15" s="249" t="s">
        <v>92</v>
      </c>
      <c r="D15" s="245"/>
      <c r="E15" s="249" t="s">
        <v>542</v>
      </c>
      <c r="F15" s="248"/>
      <c r="G15" s="250"/>
      <c r="H15" s="245"/>
      <c r="I15" s="245"/>
      <c r="J15" s="245"/>
      <c r="K15" s="248"/>
      <c r="L15" s="248"/>
    </row>
    <row r="16" spans="1:12" ht="15" customHeight="1">
      <c r="A16" s="244"/>
      <c r="B16" s="245">
        <v>233</v>
      </c>
      <c r="C16" s="249" t="s">
        <v>90</v>
      </c>
      <c r="D16" s="245" t="s">
        <v>99</v>
      </c>
      <c r="E16" s="249" t="s">
        <v>542</v>
      </c>
      <c r="F16" s="248">
        <v>2</v>
      </c>
      <c r="G16" s="245" t="s">
        <v>558</v>
      </c>
      <c r="H16" s="245">
        <v>1</v>
      </c>
      <c r="I16" s="245" t="s">
        <v>527</v>
      </c>
      <c r="J16" s="245" t="s">
        <v>559</v>
      </c>
      <c r="K16" s="248">
        <v>1</v>
      </c>
      <c r="L16" s="248" t="s">
        <v>306</v>
      </c>
    </row>
    <row r="17" spans="1:12" ht="15" customHeight="1">
      <c r="A17" s="244"/>
      <c r="B17" s="245">
        <v>227</v>
      </c>
      <c r="C17" s="249" t="s">
        <v>95</v>
      </c>
      <c r="D17" s="245"/>
      <c r="E17" s="249" t="s">
        <v>542</v>
      </c>
      <c r="F17" s="248"/>
      <c r="G17" s="250"/>
      <c r="H17" s="250"/>
      <c r="I17" s="245"/>
      <c r="J17" s="245"/>
      <c r="K17" s="248"/>
      <c r="L17" s="248"/>
    </row>
    <row r="18" spans="1:12" ht="15" customHeight="1">
      <c r="A18" s="251"/>
      <c r="B18" s="252">
        <v>226</v>
      </c>
      <c r="C18" s="253" t="s">
        <v>128</v>
      </c>
      <c r="D18" s="252"/>
      <c r="E18" s="253" t="s">
        <v>542</v>
      </c>
      <c r="F18" s="252"/>
      <c r="G18" s="252"/>
      <c r="H18" s="252"/>
      <c r="I18" s="252"/>
      <c r="J18" s="252"/>
      <c r="K18" s="252"/>
      <c r="L18" s="252"/>
    </row>
    <row r="19" spans="1:18" ht="15" customHeight="1">
      <c r="A19" s="256"/>
      <c r="B19" s="252"/>
      <c r="C19" s="254"/>
      <c r="D19" s="252"/>
      <c r="E19" s="253"/>
      <c r="F19" s="252"/>
      <c r="G19" s="252"/>
      <c r="H19" s="252"/>
      <c r="I19" s="252"/>
      <c r="J19" s="252"/>
      <c r="K19" s="252"/>
      <c r="L19" s="252"/>
      <c r="N19" s="265"/>
      <c r="O19" s="266"/>
      <c r="P19" s="265"/>
      <c r="Q19" s="268"/>
      <c r="R19" s="268"/>
    </row>
    <row r="20" spans="1:18" ht="15" customHeight="1">
      <c r="A20" s="244">
        <v>2</v>
      </c>
      <c r="B20" s="245">
        <v>214</v>
      </c>
      <c r="C20" s="246" t="s">
        <v>55</v>
      </c>
      <c r="D20" s="248"/>
      <c r="E20" s="249" t="s">
        <v>29</v>
      </c>
      <c r="F20" s="250"/>
      <c r="G20" s="248"/>
      <c r="H20" s="245"/>
      <c r="I20" s="245"/>
      <c r="J20" s="245"/>
      <c r="K20" s="248"/>
      <c r="L20" s="248"/>
      <c r="N20" s="265"/>
      <c r="O20" s="267"/>
      <c r="P20" s="265"/>
      <c r="Q20" s="268"/>
      <c r="R20" s="268"/>
    </row>
    <row r="21" spans="1:18" ht="15" customHeight="1">
      <c r="A21" s="244"/>
      <c r="B21" s="245">
        <v>217</v>
      </c>
      <c r="C21" s="249" t="s">
        <v>91</v>
      </c>
      <c r="D21" s="248"/>
      <c r="E21" s="249" t="s">
        <v>29</v>
      </c>
      <c r="F21" s="250"/>
      <c r="G21" s="248"/>
      <c r="H21" s="245"/>
      <c r="I21" s="245"/>
      <c r="J21" s="245"/>
      <c r="K21" s="248"/>
      <c r="L21" s="248"/>
      <c r="N21" s="265"/>
      <c r="O21" s="267"/>
      <c r="P21" s="265"/>
      <c r="Q21" s="268"/>
      <c r="R21" s="268"/>
    </row>
    <row r="22" spans="1:18" ht="15" customHeight="1">
      <c r="A22" s="244"/>
      <c r="B22" s="245">
        <v>213</v>
      </c>
      <c r="C22" s="249" t="s">
        <v>93</v>
      </c>
      <c r="D22" s="248" t="s">
        <v>29</v>
      </c>
      <c r="E22" s="249" t="s">
        <v>29</v>
      </c>
      <c r="F22" s="250">
        <v>2</v>
      </c>
      <c r="G22" s="248" t="s">
        <v>560</v>
      </c>
      <c r="H22" s="245">
        <v>2</v>
      </c>
      <c r="I22" s="245" t="s">
        <v>527</v>
      </c>
      <c r="J22" s="245" t="s">
        <v>561</v>
      </c>
      <c r="K22" s="248">
        <v>2</v>
      </c>
      <c r="L22" s="248" t="s">
        <v>304</v>
      </c>
      <c r="N22" s="265"/>
      <c r="O22" s="267"/>
      <c r="P22" s="265"/>
      <c r="Q22" s="268"/>
      <c r="R22" s="268"/>
    </row>
    <row r="23" spans="1:18" ht="15" customHeight="1">
      <c r="A23" s="244"/>
      <c r="B23" s="245">
        <v>215</v>
      </c>
      <c r="C23" s="249" t="s">
        <v>74</v>
      </c>
      <c r="D23" s="262"/>
      <c r="E23" s="249" t="s">
        <v>29</v>
      </c>
      <c r="F23" s="245"/>
      <c r="G23" s="248"/>
      <c r="H23" s="245"/>
      <c r="I23" s="245"/>
      <c r="J23" s="245"/>
      <c r="K23" s="248"/>
      <c r="L23" s="248"/>
      <c r="N23" s="265"/>
      <c r="O23" s="267"/>
      <c r="P23" s="265"/>
      <c r="Q23" s="268"/>
      <c r="R23" s="268"/>
    </row>
    <row r="24" spans="1:18" ht="15" customHeight="1">
      <c r="A24" s="251"/>
      <c r="B24" s="252">
        <v>216</v>
      </c>
      <c r="C24" s="253" t="s">
        <v>56</v>
      </c>
      <c r="D24" s="252"/>
      <c r="E24" s="253" t="s">
        <v>29</v>
      </c>
      <c r="F24" s="258"/>
      <c r="G24" s="252"/>
      <c r="H24" s="258"/>
      <c r="I24" s="252"/>
      <c r="J24" s="252"/>
      <c r="K24" s="252"/>
      <c r="L24" s="252"/>
      <c r="N24" s="265"/>
      <c r="O24" s="267"/>
      <c r="P24" s="265"/>
      <c r="Q24" s="268"/>
      <c r="R24" s="268"/>
    </row>
    <row r="25" spans="1:18" ht="15" customHeight="1">
      <c r="A25" s="251"/>
      <c r="B25" s="252"/>
      <c r="C25" s="253"/>
      <c r="D25" s="252"/>
      <c r="E25" s="254"/>
      <c r="F25" s="252"/>
      <c r="G25" s="252"/>
      <c r="H25" s="252"/>
      <c r="I25" s="252"/>
      <c r="J25" s="252"/>
      <c r="K25" s="252"/>
      <c r="L25" s="252"/>
      <c r="N25" s="268"/>
      <c r="O25" s="268"/>
      <c r="P25" s="268"/>
      <c r="Q25" s="268"/>
      <c r="R25" s="268"/>
    </row>
    <row r="26" spans="1:12" ht="15" customHeight="1">
      <c r="A26" s="244">
        <v>3</v>
      </c>
      <c r="B26" s="245">
        <v>237</v>
      </c>
      <c r="C26" s="246" t="s">
        <v>105</v>
      </c>
      <c r="D26" s="247"/>
      <c r="E26" s="246" t="s">
        <v>562</v>
      </c>
      <c r="F26" s="248"/>
      <c r="G26" s="245"/>
      <c r="H26" s="245"/>
      <c r="I26" s="245"/>
      <c r="J26" s="245"/>
      <c r="K26" s="248"/>
      <c r="L26" s="248"/>
    </row>
    <row r="27" spans="1:12" ht="15" customHeight="1">
      <c r="A27" s="244"/>
      <c r="B27" s="245">
        <v>238</v>
      </c>
      <c r="C27" s="246" t="s">
        <v>97</v>
      </c>
      <c r="D27" s="249"/>
      <c r="E27" s="246" t="s">
        <v>562</v>
      </c>
      <c r="F27" s="248"/>
      <c r="G27" s="250"/>
      <c r="H27" s="245"/>
      <c r="I27" s="245"/>
      <c r="J27" s="245"/>
      <c r="K27" s="248"/>
      <c r="L27" s="248"/>
    </row>
    <row r="28" spans="1:12" ht="15" customHeight="1">
      <c r="A28" s="244"/>
      <c r="B28" s="245">
        <v>236</v>
      </c>
      <c r="C28" s="249" t="s">
        <v>110</v>
      </c>
      <c r="D28" s="245" t="s">
        <v>553</v>
      </c>
      <c r="E28" s="246" t="s">
        <v>562</v>
      </c>
      <c r="F28" s="248">
        <v>1</v>
      </c>
      <c r="G28" s="250" t="s">
        <v>201</v>
      </c>
      <c r="H28" s="250">
        <v>1</v>
      </c>
      <c r="I28" s="245" t="s">
        <v>527</v>
      </c>
      <c r="J28" s="245" t="s">
        <v>563</v>
      </c>
      <c r="K28" s="248">
        <v>3</v>
      </c>
      <c r="L28" s="248" t="s">
        <v>304</v>
      </c>
    </row>
    <row r="29" spans="1:12" ht="15" customHeight="1">
      <c r="A29" s="244"/>
      <c r="B29" s="245">
        <v>242</v>
      </c>
      <c r="C29" s="249" t="s">
        <v>59</v>
      </c>
      <c r="D29" s="245"/>
      <c r="E29" s="246" t="s">
        <v>537</v>
      </c>
      <c r="F29" s="245"/>
      <c r="G29" s="250"/>
      <c r="H29" s="250"/>
      <c r="I29" s="245"/>
      <c r="J29" s="245"/>
      <c r="K29" s="245"/>
      <c r="L29" s="245"/>
    </row>
    <row r="30" spans="1:12" ht="15" customHeight="1">
      <c r="A30" s="251"/>
      <c r="B30" s="252">
        <v>234</v>
      </c>
      <c r="C30" s="253" t="s">
        <v>129</v>
      </c>
      <c r="D30" s="252"/>
      <c r="E30" s="254" t="s">
        <v>552</v>
      </c>
      <c r="F30" s="252"/>
      <c r="G30" s="252"/>
      <c r="H30" s="252"/>
      <c r="I30" s="252"/>
      <c r="J30" s="252"/>
      <c r="K30" s="252"/>
      <c r="L30" s="252"/>
    </row>
    <row r="31" spans="1:12" ht="15" customHeight="1">
      <c r="A31" s="251"/>
      <c r="B31" s="252"/>
      <c r="C31" s="253"/>
      <c r="D31" s="252"/>
      <c r="E31" s="253"/>
      <c r="F31" s="255"/>
      <c r="G31" s="255"/>
      <c r="H31" s="255"/>
      <c r="I31" s="255"/>
      <c r="J31" s="255"/>
      <c r="K31" s="255"/>
      <c r="L31" s="255"/>
    </row>
    <row r="32" spans="1:12" ht="15" customHeight="1">
      <c r="A32" s="244">
        <v>4</v>
      </c>
      <c r="B32" s="245">
        <v>248</v>
      </c>
      <c r="C32" s="249" t="s">
        <v>118</v>
      </c>
      <c r="D32" s="245"/>
      <c r="E32" s="249" t="s">
        <v>556</v>
      </c>
      <c r="F32" s="245"/>
      <c r="G32" s="248"/>
      <c r="H32" s="245"/>
      <c r="I32" s="245"/>
      <c r="J32" s="245"/>
      <c r="K32" s="248"/>
      <c r="L32" s="248"/>
    </row>
    <row r="33" spans="1:12" ht="15" customHeight="1">
      <c r="A33" s="247"/>
      <c r="B33" s="245">
        <v>244</v>
      </c>
      <c r="C33" s="249" t="s">
        <v>119</v>
      </c>
      <c r="D33" s="248"/>
      <c r="E33" s="249" t="s">
        <v>556</v>
      </c>
      <c r="F33" s="245"/>
      <c r="G33" s="248"/>
      <c r="H33" s="245"/>
      <c r="I33" s="245"/>
      <c r="J33" s="245"/>
      <c r="K33" s="248"/>
      <c r="L33" s="248"/>
    </row>
    <row r="34" spans="1:12" ht="15" customHeight="1">
      <c r="A34" s="247"/>
      <c r="B34" s="245">
        <v>247</v>
      </c>
      <c r="C34" s="249" t="s">
        <v>120</v>
      </c>
      <c r="D34" s="245" t="s">
        <v>538</v>
      </c>
      <c r="E34" s="249" t="s">
        <v>556</v>
      </c>
      <c r="F34" s="245">
        <v>1</v>
      </c>
      <c r="G34" s="248" t="s">
        <v>201</v>
      </c>
      <c r="H34" s="245">
        <v>2</v>
      </c>
      <c r="I34" s="245" t="s">
        <v>527</v>
      </c>
      <c r="J34" s="245" t="s">
        <v>564</v>
      </c>
      <c r="K34" s="248">
        <v>4</v>
      </c>
      <c r="L34" s="248" t="s">
        <v>304</v>
      </c>
    </row>
    <row r="35" spans="1:12" ht="15" customHeight="1">
      <c r="A35" s="247"/>
      <c r="B35" s="245">
        <v>246</v>
      </c>
      <c r="C35" s="249" t="s">
        <v>123</v>
      </c>
      <c r="D35" s="245"/>
      <c r="E35" s="249" t="s">
        <v>556</v>
      </c>
      <c r="F35" s="245"/>
      <c r="G35" s="245"/>
      <c r="H35" s="245"/>
      <c r="I35" s="245"/>
      <c r="J35" s="245"/>
      <c r="K35" s="245"/>
      <c r="L35" s="245"/>
    </row>
    <row r="36" spans="1:12" ht="15" customHeight="1">
      <c r="A36" s="256"/>
      <c r="B36" s="252">
        <v>243</v>
      </c>
      <c r="C36" s="254" t="s">
        <v>60</v>
      </c>
      <c r="D36" s="252"/>
      <c r="E36" s="253" t="s">
        <v>554</v>
      </c>
      <c r="F36" s="252"/>
      <c r="G36" s="252"/>
      <c r="H36" s="252"/>
      <c r="I36" s="252"/>
      <c r="J36" s="252"/>
      <c r="K36" s="252"/>
      <c r="L36" s="252"/>
    </row>
    <row r="37" spans="1:12" ht="15" customHeight="1">
      <c r="A37" s="259"/>
      <c r="B37" s="252"/>
      <c r="C37" s="253"/>
      <c r="D37" s="252"/>
      <c r="E37" s="253"/>
      <c r="F37" s="255"/>
      <c r="G37" s="255"/>
      <c r="H37" s="255"/>
      <c r="I37" s="255"/>
      <c r="J37" s="255"/>
      <c r="K37" s="255"/>
      <c r="L37" s="255"/>
    </row>
    <row r="38" spans="1:12" ht="15" customHeight="1">
      <c r="A38" s="257">
        <v>5</v>
      </c>
      <c r="B38" s="263">
        <v>222</v>
      </c>
      <c r="C38" s="264" t="s">
        <v>126</v>
      </c>
      <c r="D38" s="263"/>
      <c r="E38" s="264" t="s">
        <v>533</v>
      </c>
      <c r="F38" s="263"/>
      <c r="G38" s="248"/>
      <c r="H38" s="245"/>
      <c r="I38" s="245"/>
      <c r="J38" s="245"/>
      <c r="K38" s="248"/>
      <c r="L38" s="248"/>
    </row>
    <row r="39" spans="1:12" ht="15" customHeight="1">
      <c r="A39" s="245"/>
      <c r="B39" s="245">
        <v>221</v>
      </c>
      <c r="C39" s="246" t="s">
        <v>125</v>
      </c>
      <c r="D39" s="262" t="s">
        <v>42</v>
      </c>
      <c r="E39" s="246" t="s">
        <v>533</v>
      </c>
      <c r="F39" s="250"/>
      <c r="G39" s="248"/>
      <c r="H39" s="245"/>
      <c r="I39" s="245"/>
      <c r="J39" s="245"/>
      <c r="K39" s="248"/>
      <c r="L39" s="248"/>
    </row>
    <row r="40" spans="1:12" ht="15" customHeight="1">
      <c r="A40" s="245"/>
      <c r="B40" s="245">
        <v>220</v>
      </c>
      <c r="C40" s="246" t="s">
        <v>58</v>
      </c>
      <c r="E40" s="246" t="s">
        <v>529</v>
      </c>
      <c r="F40" s="250">
        <v>2</v>
      </c>
      <c r="G40" s="245" t="s">
        <v>565</v>
      </c>
      <c r="H40" s="245">
        <v>3</v>
      </c>
      <c r="I40" s="245"/>
      <c r="J40" s="245"/>
      <c r="K40" s="245"/>
      <c r="L40" s="245" t="s">
        <v>304</v>
      </c>
    </row>
    <row r="41" spans="1:12" ht="15" customHeight="1">
      <c r="A41" s="252"/>
      <c r="B41" s="252">
        <v>219</v>
      </c>
      <c r="C41" s="254" t="s">
        <v>57</v>
      </c>
      <c r="D41" s="252"/>
      <c r="E41" s="254" t="s">
        <v>529</v>
      </c>
      <c r="F41" s="252"/>
      <c r="G41" s="252"/>
      <c r="H41" s="252"/>
      <c r="I41" s="252"/>
      <c r="J41" s="252"/>
      <c r="K41" s="252"/>
      <c r="L41" s="252"/>
    </row>
    <row r="42" spans="1:12" ht="14.25" customHeight="1">
      <c r="A42" s="259"/>
      <c r="B42" s="255"/>
      <c r="C42" s="260"/>
      <c r="D42" s="255"/>
      <c r="E42" s="260"/>
      <c r="F42" s="255"/>
      <c r="G42" s="255"/>
      <c r="H42" s="255"/>
      <c r="I42" s="255"/>
      <c r="J42" s="255"/>
      <c r="K42" s="255"/>
      <c r="L42" s="255"/>
    </row>
    <row r="43" spans="1:12" ht="15" customHeight="1">
      <c r="A43" s="244">
        <v>6</v>
      </c>
      <c r="B43" s="245">
        <v>253</v>
      </c>
      <c r="C43" s="249" t="s">
        <v>124</v>
      </c>
      <c r="D43" s="245"/>
      <c r="E43" s="249" t="s">
        <v>544</v>
      </c>
      <c r="F43" s="245"/>
      <c r="G43" s="248"/>
      <c r="H43" s="245"/>
      <c r="I43" s="245"/>
      <c r="J43" s="245"/>
      <c r="K43" s="248"/>
      <c r="L43" s="248"/>
    </row>
    <row r="44" spans="1:12" ht="15" customHeight="1">
      <c r="A44" s="244"/>
      <c r="B44" s="245">
        <v>250</v>
      </c>
      <c r="C44" s="249" t="s">
        <v>96</v>
      </c>
      <c r="D44" s="245"/>
      <c r="E44" s="249" t="s">
        <v>544</v>
      </c>
      <c r="F44" s="245"/>
      <c r="G44" s="248"/>
      <c r="H44" s="250"/>
      <c r="I44" s="245"/>
      <c r="J44" s="245"/>
      <c r="K44" s="248"/>
      <c r="L44" s="248"/>
    </row>
    <row r="45" spans="1:12" ht="15" customHeight="1">
      <c r="A45" s="244"/>
      <c r="B45" s="245">
        <v>251</v>
      </c>
      <c r="C45" s="249" t="s">
        <v>109</v>
      </c>
      <c r="D45" s="245" t="s">
        <v>28</v>
      </c>
      <c r="E45" s="249" t="s">
        <v>547</v>
      </c>
      <c r="F45" s="245">
        <v>1</v>
      </c>
      <c r="G45" s="248" t="s">
        <v>201</v>
      </c>
      <c r="H45" s="250">
        <v>3</v>
      </c>
      <c r="I45" s="245"/>
      <c r="J45" s="245"/>
      <c r="K45" s="248"/>
      <c r="L45" s="248"/>
    </row>
    <row r="46" spans="1:12" ht="15" customHeight="1">
      <c r="A46" s="244"/>
      <c r="B46" s="245">
        <v>252</v>
      </c>
      <c r="C46" s="249" t="s">
        <v>61</v>
      </c>
      <c r="D46" s="248"/>
      <c r="E46" s="249" t="s">
        <v>544</v>
      </c>
      <c r="F46" s="245"/>
      <c r="G46" s="248"/>
      <c r="H46" s="245"/>
      <c r="I46" s="245"/>
      <c r="J46" s="245"/>
      <c r="K46" s="248"/>
      <c r="L46" s="248"/>
    </row>
    <row r="47" spans="1:12" ht="15" customHeight="1">
      <c r="A47" s="251"/>
      <c r="B47" s="252">
        <v>249</v>
      </c>
      <c r="C47" s="253" t="s">
        <v>108</v>
      </c>
      <c r="D47" s="252"/>
      <c r="E47" s="253" t="s">
        <v>544</v>
      </c>
      <c r="F47" s="252"/>
      <c r="G47" s="252"/>
      <c r="H47" s="258"/>
      <c r="I47" s="252"/>
      <c r="J47" s="252"/>
      <c r="K47" s="252"/>
      <c r="L47" s="252"/>
    </row>
    <row r="48" spans="1:12" ht="15" customHeight="1">
      <c r="A48" s="233"/>
      <c r="B48" s="283"/>
      <c r="C48" s="284"/>
      <c r="D48" s="283"/>
      <c r="E48" s="284"/>
      <c r="F48" s="283"/>
      <c r="G48" s="285"/>
      <c r="H48" s="285"/>
      <c r="I48" s="285"/>
      <c r="J48" s="285"/>
      <c r="K48" s="285"/>
      <c r="L48" s="285"/>
    </row>
    <row r="49" spans="1:12" ht="15" customHeight="1">
      <c r="A49" s="265"/>
      <c r="B49" s="265"/>
      <c r="C49" s="266"/>
      <c r="D49" s="267"/>
      <c r="E49" s="266"/>
      <c r="F49" s="265"/>
      <c r="G49" s="265"/>
      <c r="H49" s="265"/>
      <c r="I49" s="265"/>
      <c r="J49" s="265"/>
      <c r="K49" s="265"/>
      <c r="L49" s="265"/>
    </row>
    <row r="50" spans="1:12" ht="15" customHeight="1">
      <c r="A50" s="265"/>
      <c r="B50" s="265"/>
      <c r="C50" s="266"/>
      <c r="D50" s="267"/>
      <c r="E50" s="266"/>
      <c r="F50" s="265"/>
      <c r="G50" s="265"/>
      <c r="H50" s="265"/>
      <c r="I50" s="265"/>
      <c r="J50" s="265"/>
      <c r="K50" s="265"/>
      <c r="L50" s="265"/>
    </row>
    <row r="51" spans="1:12" ht="15.75">
      <c r="A51" s="268"/>
      <c r="B51" s="246" t="s">
        <v>66</v>
      </c>
      <c r="C51" s="246"/>
      <c r="D51" s="249"/>
      <c r="E51" s="246"/>
      <c r="F51" s="245"/>
      <c r="G51" s="245"/>
      <c r="H51" s="227"/>
      <c r="I51" s="249" t="s">
        <v>114</v>
      </c>
      <c r="K51" s="245"/>
      <c r="L51" s="265"/>
    </row>
    <row r="52" spans="1:12" ht="12.75" customHeight="1">
      <c r="A52" s="269"/>
      <c r="B52" s="245"/>
      <c r="C52" s="249"/>
      <c r="D52" s="249"/>
      <c r="E52" s="249"/>
      <c r="F52" s="245"/>
      <c r="G52" s="245"/>
      <c r="H52" s="245"/>
      <c r="I52" s="245"/>
      <c r="K52" s="245"/>
      <c r="L52" s="274"/>
    </row>
    <row r="53" spans="1:12" ht="12.75" customHeight="1">
      <c r="A53" s="268"/>
      <c r="B53" s="245"/>
      <c r="C53" s="249"/>
      <c r="D53" s="286"/>
      <c r="E53" s="286"/>
      <c r="F53" s="245"/>
      <c r="G53" s="245"/>
      <c r="H53" s="245"/>
      <c r="I53" s="270"/>
      <c r="K53" s="245"/>
      <c r="L53" s="269"/>
    </row>
    <row r="54" spans="1:12" ht="12.75" customHeight="1">
      <c r="A54" s="272"/>
      <c r="B54" s="249" t="s">
        <v>67</v>
      </c>
      <c r="C54" s="249"/>
      <c r="D54" s="249"/>
      <c r="E54" s="249"/>
      <c r="F54" s="245"/>
      <c r="G54" s="245"/>
      <c r="H54" s="227"/>
      <c r="I54" s="271" t="s">
        <v>104</v>
      </c>
      <c r="K54" s="245"/>
      <c r="L54" s="269"/>
    </row>
    <row r="55" spans="1:12" ht="12.75" customHeight="1">
      <c r="A55" s="269"/>
      <c r="B55" s="245"/>
      <c r="C55" s="249"/>
      <c r="D55" s="249"/>
      <c r="E55" s="249"/>
      <c r="F55" s="245"/>
      <c r="G55" s="245"/>
      <c r="H55" s="245"/>
      <c r="I55" s="245"/>
      <c r="J55" s="245"/>
      <c r="K55" s="245"/>
      <c r="L55" s="274"/>
    </row>
    <row r="56" spans="1:11" ht="12.75" customHeight="1">
      <c r="A56" s="269"/>
      <c r="B56" s="269"/>
      <c r="C56" s="275"/>
      <c r="D56" s="275"/>
      <c r="E56" s="275"/>
      <c r="F56" s="276"/>
      <c r="G56" s="276"/>
      <c r="H56" s="276"/>
      <c r="I56" s="276"/>
      <c r="J56" s="276"/>
      <c r="K56" s="276"/>
    </row>
    <row r="57" ht="12.75" customHeight="1"/>
    <row r="58" ht="12.75" customHeight="1"/>
    <row r="59" spans="1:11" ht="12.75">
      <c r="A59" s="269"/>
      <c r="B59" s="269"/>
      <c r="C59" s="275"/>
      <c r="D59" s="275"/>
      <c r="E59" s="275"/>
      <c r="F59" s="276"/>
      <c r="G59" s="276"/>
      <c r="H59" s="276"/>
      <c r="I59" s="276"/>
      <c r="J59" s="276"/>
      <c r="K59" s="276"/>
    </row>
    <row r="60" spans="1:11" ht="12.75">
      <c r="A60" s="269"/>
      <c r="B60" s="269"/>
      <c r="C60" s="268"/>
      <c r="D60" s="268"/>
      <c r="E60" s="268"/>
      <c r="F60" s="274"/>
      <c r="G60" s="274"/>
      <c r="H60" s="274"/>
      <c r="I60" s="274"/>
      <c r="J60" s="274"/>
      <c r="K60" s="274"/>
    </row>
    <row r="61" spans="1:11" ht="12.75">
      <c r="A61" s="1"/>
      <c r="B61" s="2"/>
      <c r="C61" s="268"/>
      <c r="D61" s="268"/>
      <c r="E61" s="268"/>
      <c r="F61" s="274"/>
      <c r="G61" s="274"/>
      <c r="H61" s="274"/>
      <c r="I61" s="274"/>
      <c r="J61" s="274"/>
      <c r="K61" s="274"/>
    </row>
    <row r="62" spans="1:11" ht="12.75">
      <c r="A62" s="277"/>
      <c r="B62" s="5"/>
      <c r="C62" s="278"/>
      <c r="D62" s="278"/>
      <c r="E62" s="279"/>
      <c r="F62" s="280"/>
      <c r="G62" s="280"/>
      <c r="H62" s="280"/>
      <c r="I62" s="280"/>
      <c r="J62" s="280"/>
      <c r="K62" s="280"/>
    </row>
    <row r="63" spans="1:11" ht="12.75">
      <c r="A63" s="277"/>
      <c r="B63" s="5"/>
      <c r="C63" s="278"/>
      <c r="D63" s="278"/>
      <c r="E63" s="279"/>
      <c r="F63" s="280"/>
      <c r="G63" s="280"/>
      <c r="H63" s="280"/>
      <c r="I63" s="280"/>
      <c r="J63" s="280"/>
      <c r="K63" s="280"/>
    </row>
    <row r="64" spans="1:2" ht="12.75">
      <c r="A64" s="5"/>
      <c r="B64" s="5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5"/>
      <c r="B68" s="5"/>
    </row>
    <row r="69" spans="1:2" ht="12.75">
      <c r="A69" s="5"/>
      <c r="B69" s="5"/>
    </row>
    <row r="70" spans="1:2" ht="12.75">
      <c r="A70" s="5"/>
      <c r="B70" s="5"/>
    </row>
    <row r="71" spans="1:2" ht="12.75">
      <c r="A71" s="5"/>
      <c r="B71" s="5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273"/>
      <c r="B107" s="273"/>
    </row>
    <row r="108" spans="1:2" ht="12.75">
      <c r="A108" s="273"/>
      <c r="B108" s="273"/>
    </row>
    <row r="109" spans="1:2" ht="12.75">
      <c r="A109" s="273"/>
      <c r="B109" s="273"/>
    </row>
    <row r="110" spans="1:2" ht="12.75">
      <c r="A110" s="273"/>
      <c r="B110" s="273"/>
    </row>
    <row r="111" spans="1:2" ht="12.75">
      <c r="A111" s="273"/>
      <c r="B111" s="273"/>
    </row>
    <row r="112" spans="1:2" ht="12.75">
      <c r="A112" s="273"/>
      <c r="B112" s="273"/>
    </row>
    <row r="113" spans="1:2" ht="12.75">
      <c r="A113" s="273"/>
      <c r="B113" s="273"/>
    </row>
    <row r="114" spans="1:2" ht="12.75">
      <c r="A114" s="273"/>
      <c r="B114" s="273"/>
    </row>
    <row r="115" spans="1:2" ht="12.75">
      <c r="A115" s="273"/>
      <c r="B115" s="273"/>
    </row>
    <row r="116" spans="1:2" ht="12.75">
      <c r="A116" s="273"/>
      <c r="B116" s="273"/>
    </row>
    <row r="117" spans="1:2" ht="12.75">
      <c r="A117" s="273"/>
      <c r="B117" s="273"/>
    </row>
    <row r="118" spans="1:2" ht="12.75">
      <c r="A118" s="273"/>
      <c r="B118" s="273"/>
    </row>
    <row r="119" spans="1:2" ht="12.75">
      <c r="A119" s="273"/>
      <c r="B119" s="273"/>
    </row>
    <row r="120" spans="1:2" ht="12.75">
      <c r="A120" s="273"/>
      <c r="B120" s="273"/>
    </row>
    <row r="121" spans="1:2" ht="12.75">
      <c r="A121" s="273"/>
      <c r="B121" s="273"/>
    </row>
    <row r="122" spans="1:2" ht="12.75">
      <c r="A122" s="273"/>
      <c r="B122" s="273"/>
    </row>
    <row r="123" spans="1:2" ht="12.75">
      <c r="A123" s="273"/>
      <c r="B123" s="273"/>
    </row>
    <row r="124" spans="1:2" ht="12.75">
      <c r="A124" s="273"/>
      <c r="B124" s="273"/>
    </row>
    <row r="125" spans="1:2" ht="12.75">
      <c r="A125" s="273"/>
      <c r="B125" s="273"/>
    </row>
    <row r="126" spans="1:2" ht="12.75">
      <c r="A126" s="273"/>
      <c r="B126" s="273"/>
    </row>
    <row r="127" spans="1:2" ht="12.75">
      <c r="A127" s="273"/>
      <c r="B127" s="273"/>
    </row>
    <row r="128" spans="1:2" ht="12.75">
      <c r="A128" s="273"/>
      <c r="B128" s="273"/>
    </row>
    <row r="129" spans="1:2" ht="12.75">
      <c r="A129" s="273"/>
      <c r="B129" s="273"/>
    </row>
    <row r="130" spans="1:2" ht="12.75">
      <c r="A130" s="273"/>
      <c r="B130" s="273"/>
    </row>
    <row r="131" spans="1:2" ht="12.75">
      <c r="A131" s="273"/>
      <c r="B131" s="273"/>
    </row>
  </sheetData>
  <sheetProtection/>
  <mergeCells count="8">
    <mergeCell ref="A9:L9"/>
    <mergeCell ref="A10:L10"/>
    <mergeCell ref="A1:L1"/>
    <mergeCell ref="A2:L2"/>
    <mergeCell ref="A3:L3"/>
    <mergeCell ref="A4:L4"/>
    <mergeCell ref="I6:L6"/>
    <mergeCell ref="A8:L8"/>
  </mergeCells>
  <printOptions/>
  <pageMargins left="0.2755905511811024" right="0.2362204724409449" top="0.35433070866141736" bottom="0.1968503937007874" header="0.5118110236220472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/>
  <dimension ref="A1:DZ47"/>
  <sheetViews>
    <sheetView workbookViewId="0" topLeftCell="A1">
      <selection activeCell="C20" sqref="C20"/>
    </sheetView>
  </sheetViews>
  <sheetFormatPr defaultColWidth="9.140625" defaultRowHeight="12.75"/>
  <cols>
    <col min="1" max="1" width="4.140625" style="1" customWidth="1"/>
    <col min="2" max="2" width="4.57421875" style="1" customWidth="1"/>
    <col min="3" max="3" width="23.140625" style="1" customWidth="1"/>
    <col min="4" max="4" width="30.00390625" style="1" customWidth="1"/>
    <col min="5" max="5" width="4.7109375" style="1" customWidth="1"/>
    <col min="6" max="6" width="7.00390625" style="1" customWidth="1"/>
    <col min="7" max="7" width="5.00390625" style="1" customWidth="1"/>
    <col min="8" max="8" width="4.7109375" style="1" customWidth="1"/>
    <col min="9" max="9" width="6.421875" style="1" customWidth="1"/>
    <col min="10" max="10" width="4.8515625" style="1" customWidth="1"/>
    <col min="11" max="11" width="4.7109375" style="1" customWidth="1"/>
    <col min="12" max="12" width="6.421875" style="1" customWidth="1"/>
    <col min="13" max="13" width="5.00390625" style="1" customWidth="1"/>
    <col min="14" max="14" width="4.7109375" style="1" customWidth="1"/>
    <col min="15" max="15" width="6.421875" style="1" customWidth="1"/>
    <col min="16" max="16" width="4.57421875" style="1" customWidth="1"/>
    <col min="17" max="17" width="4.7109375" style="1" customWidth="1"/>
    <col min="18" max="18" width="6.140625" style="1" customWidth="1"/>
    <col min="19" max="19" width="5.140625" style="1" customWidth="1"/>
    <col min="20" max="16384" width="9.140625" style="1" customWidth="1"/>
  </cols>
  <sheetData>
    <row r="1" spans="1:19" ht="15.75">
      <c r="A1" s="431" t="s">
        <v>101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</row>
    <row r="2" spans="1:19" ht="15.75">
      <c r="A2" s="431" t="s">
        <v>102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</row>
    <row r="3" spans="1:19" ht="20.25">
      <c r="A3" s="432" t="s">
        <v>100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</row>
    <row r="4" spans="1:19" ht="20.25">
      <c r="A4" s="433" t="s">
        <v>111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</row>
    <row r="5" spans="2:18" ht="13.5">
      <c r="B5" s="25" t="s">
        <v>103</v>
      </c>
      <c r="C5" s="4"/>
      <c r="D5" s="4"/>
      <c r="R5" s="26" t="s">
        <v>113</v>
      </c>
    </row>
    <row r="6" spans="1:19" ht="14.25">
      <c r="A6" s="434" t="s">
        <v>214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</row>
    <row r="7" spans="1:19" ht="13.5" thickBot="1">
      <c r="A7" s="435" t="s">
        <v>26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</row>
    <row r="8" spans="1:19" ht="14.25" customHeight="1" thickBot="1">
      <c r="A8" s="429" t="s">
        <v>1</v>
      </c>
      <c r="B8" s="429" t="s">
        <v>4</v>
      </c>
      <c r="C8" s="416" t="s">
        <v>5</v>
      </c>
      <c r="D8" s="418" t="s">
        <v>65</v>
      </c>
      <c r="E8" s="439" t="s">
        <v>12</v>
      </c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29" t="s">
        <v>14</v>
      </c>
      <c r="S8" s="429" t="s">
        <v>13</v>
      </c>
    </row>
    <row r="9" spans="1:19" ht="14.25" customHeight="1" thickBot="1">
      <c r="A9" s="430"/>
      <c r="B9" s="430"/>
      <c r="C9" s="417"/>
      <c r="D9" s="419"/>
      <c r="E9" s="436" t="s">
        <v>300</v>
      </c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8"/>
      <c r="R9" s="430"/>
      <c r="S9" s="430"/>
    </row>
    <row r="10" spans="1:19" ht="12.75" customHeight="1">
      <c r="A10" s="430"/>
      <c r="B10" s="430"/>
      <c r="C10" s="417"/>
      <c r="D10" s="419"/>
      <c r="E10" s="422" t="s">
        <v>7</v>
      </c>
      <c r="F10" s="423"/>
      <c r="G10" s="423"/>
      <c r="H10" s="422" t="s">
        <v>10</v>
      </c>
      <c r="I10" s="423"/>
      <c r="J10" s="424"/>
      <c r="K10" s="423" t="s">
        <v>11</v>
      </c>
      <c r="L10" s="423"/>
      <c r="M10" s="423"/>
      <c r="N10" s="422" t="s">
        <v>8</v>
      </c>
      <c r="O10" s="423"/>
      <c r="P10" s="424"/>
      <c r="Q10" s="425" t="s">
        <v>6</v>
      </c>
      <c r="R10" s="430"/>
      <c r="S10" s="430"/>
    </row>
    <row r="11" spans="1:19" ht="48.75" customHeight="1" thickBot="1">
      <c r="A11" s="430"/>
      <c r="B11" s="430"/>
      <c r="C11" s="417"/>
      <c r="D11" s="419"/>
      <c r="E11" s="33" t="s">
        <v>9</v>
      </c>
      <c r="F11" s="34" t="s">
        <v>3</v>
      </c>
      <c r="G11" s="35" t="s">
        <v>16</v>
      </c>
      <c r="H11" s="185" t="s">
        <v>9</v>
      </c>
      <c r="I11" s="186" t="s">
        <v>3</v>
      </c>
      <c r="J11" s="184" t="s">
        <v>16</v>
      </c>
      <c r="K11" s="187" t="s">
        <v>9</v>
      </c>
      <c r="L11" s="34" t="s">
        <v>3</v>
      </c>
      <c r="M11" s="35" t="s">
        <v>16</v>
      </c>
      <c r="N11" s="185" t="s">
        <v>9</v>
      </c>
      <c r="O11" s="188" t="s">
        <v>3</v>
      </c>
      <c r="P11" s="184" t="s">
        <v>16</v>
      </c>
      <c r="Q11" s="426"/>
      <c r="R11" s="430"/>
      <c r="S11" s="430"/>
    </row>
    <row r="12" spans="1:19" ht="15" customHeight="1">
      <c r="A12" s="75">
        <v>1</v>
      </c>
      <c r="B12" s="169">
        <v>237</v>
      </c>
      <c r="C12" s="141" t="s">
        <v>105</v>
      </c>
      <c r="D12" s="206" t="s">
        <v>86</v>
      </c>
      <c r="E12" s="97">
        <v>6</v>
      </c>
      <c r="F12" s="106" t="s">
        <v>238</v>
      </c>
      <c r="G12" s="91">
        <v>1</v>
      </c>
      <c r="H12" s="89" t="s">
        <v>264</v>
      </c>
      <c r="I12" s="106" t="s">
        <v>265</v>
      </c>
      <c r="J12" s="91">
        <v>1</v>
      </c>
      <c r="K12" s="93">
        <v>1</v>
      </c>
      <c r="L12" s="106" t="s">
        <v>286</v>
      </c>
      <c r="M12" s="93">
        <v>1</v>
      </c>
      <c r="N12" s="92" t="s">
        <v>64</v>
      </c>
      <c r="O12" s="106" t="s">
        <v>292</v>
      </c>
      <c r="P12" s="94">
        <v>1</v>
      </c>
      <c r="Q12" s="95">
        <v>34</v>
      </c>
      <c r="R12" s="189">
        <v>45.194</v>
      </c>
      <c r="S12" s="96" t="s">
        <v>306</v>
      </c>
    </row>
    <row r="13" spans="1:19" ht="15" customHeight="1">
      <c r="A13" s="24">
        <v>2</v>
      </c>
      <c r="B13" s="57">
        <v>238</v>
      </c>
      <c r="C13" s="76" t="s">
        <v>97</v>
      </c>
      <c r="D13" s="80" t="s">
        <v>301</v>
      </c>
      <c r="E13" s="51">
        <v>5</v>
      </c>
      <c r="F13" s="111" t="s">
        <v>234</v>
      </c>
      <c r="G13" s="52">
        <v>1</v>
      </c>
      <c r="H13" s="51" t="s">
        <v>165</v>
      </c>
      <c r="I13" s="111" t="s">
        <v>252</v>
      </c>
      <c r="J13" s="52">
        <v>1</v>
      </c>
      <c r="K13" s="98">
        <v>2</v>
      </c>
      <c r="L13" s="111" t="s">
        <v>289</v>
      </c>
      <c r="M13" s="98">
        <v>1</v>
      </c>
      <c r="N13" s="48" t="s">
        <v>64</v>
      </c>
      <c r="O13" s="111" t="s">
        <v>293</v>
      </c>
      <c r="P13" s="50">
        <v>2</v>
      </c>
      <c r="Q13" s="99">
        <v>21</v>
      </c>
      <c r="R13" s="107">
        <v>45.518</v>
      </c>
      <c r="S13" s="100" t="s">
        <v>306</v>
      </c>
    </row>
    <row r="14" spans="1:19" ht="15" customHeight="1">
      <c r="A14" s="24">
        <v>3</v>
      </c>
      <c r="B14" s="57">
        <v>239</v>
      </c>
      <c r="C14" s="76" t="s">
        <v>94</v>
      </c>
      <c r="D14" s="85" t="s">
        <v>31</v>
      </c>
      <c r="E14" s="51">
        <v>7</v>
      </c>
      <c r="F14" s="111" t="s">
        <v>243</v>
      </c>
      <c r="G14" s="52">
        <v>1</v>
      </c>
      <c r="H14" s="51" t="s">
        <v>264</v>
      </c>
      <c r="I14" s="111" t="s">
        <v>266</v>
      </c>
      <c r="J14" s="52">
        <v>2</v>
      </c>
      <c r="K14" s="98">
        <v>1</v>
      </c>
      <c r="L14" s="111" t="s">
        <v>287</v>
      </c>
      <c r="M14" s="98">
        <v>2</v>
      </c>
      <c r="N14" s="48" t="s">
        <v>64</v>
      </c>
      <c r="O14" s="111" t="s">
        <v>294</v>
      </c>
      <c r="P14" s="50">
        <v>3</v>
      </c>
      <c r="Q14" s="99">
        <v>13</v>
      </c>
      <c r="R14" s="107">
        <v>45.506</v>
      </c>
      <c r="S14" s="100" t="s">
        <v>306</v>
      </c>
    </row>
    <row r="15" spans="1:130" s="3" customFormat="1" ht="15" customHeight="1">
      <c r="A15" s="24">
        <v>4</v>
      </c>
      <c r="B15" s="57">
        <v>214</v>
      </c>
      <c r="C15" s="79" t="s">
        <v>55</v>
      </c>
      <c r="D15" s="78" t="s">
        <v>29</v>
      </c>
      <c r="E15" s="51">
        <v>1</v>
      </c>
      <c r="F15" s="111" t="s">
        <v>216</v>
      </c>
      <c r="G15" s="52">
        <v>1</v>
      </c>
      <c r="H15" s="51" t="s">
        <v>183</v>
      </c>
      <c r="I15" s="111" t="s">
        <v>256</v>
      </c>
      <c r="J15" s="52">
        <v>1</v>
      </c>
      <c r="K15" s="98">
        <v>2</v>
      </c>
      <c r="L15" s="111" t="s">
        <v>290</v>
      </c>
      <c r="M15" s="98">
        <v>2</v>
      </c>
      <c r="N15" s="48" t="s">
        <v>64</v>
      </c>
      <c r="O15" s="111" t="s">
        <v>295</v>
      </c>
      <c r="P15" s="50">
        <v>4</v>
      </c>
      <c r="Q15" s="99">
        <v>8</v>
      </c>
      <c r="R15" s="107">
        <v>45.478</v>
      </c>
      <c r="S15" s="100" t="s">
        <v>306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3" customFormat="1" ht="15" customHeight="1">
      <c r="A16" s="24">
        <v>5</v>
      </c>
      <c r="B16" s="57">
        <v>230</v>
      </c>
      <c r="C16" s="79" t="s">
        <v>242</v>
      </c>
      <c r="D16" s="78" t="s">
        <v>99</v>
      </c>
      <c r="E16" s="101">
        <v>8</v>
      </c>
      <c r="F16" s="112" t="s">
        <v>248</v>
      </c>
      <c r="G16" s="102">
        <v>1</v>
      </c>
      <c r="H16" s="101" t="s">
        <v>202</v>
      </c>
      <c r="I16" s="112" t="s">
        <v>260</v>
      </c>
      <c r="J16" s="102">
        <v>1</v>
      </c>
      <c r="K16" s="47">
        <v>1</v>
      </c>
      <c r="L16" s="111" t="s">
        <v>288</v>
      </c>
      <c r="M16" s="47">
        <v>3</v>
      </c>
      <c r="N16" s="54" t="s">
        <v>63</v>
      </c>
      <c r="O16" s="111" t="s">
        <v>296</v>
      </c>
      <c r="P16" s="56">
        <v>1</v>
      </c>
      <c r="Q16" s="104"/>
      <c r="R16" s="107">
        <v>45.624</v>
      </c>
      <c r="S16" s="100" t="s">
        <v>306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ht="15" customHeight="1">
      <c r="A17" s="24">
        <v>6</v>
      </c>
      <c r="B17" s="57">
        <v>225</v>
      </c>
      <c r="C17" s="76" t="s">
        <v>92</v>
      </c>
      <c r="D17" s="76" t="s">
        <v>99</v>
      </c>
      <c r="E17" s="51">
        <v>2</v>
      </c>
      <c r="F17" s="111" t="s">
        <v>220</v>
      </c>
      <c r="G17" s="52">
        <v>1</v>
      </c>
      <c r="H17" s="51" t="s">
        <v>183</v>
      </c>
      <c r="I17" s="111" t="s">
        <v>257</v>
      </c>
      <c r="J17" s="52">
        <v>2</v>
      </c>
      <c r="K17" s="98">
        <v>2</v>
      </c>
      <c r="L17" s="111" t="s">
        <v>291</v>
      </c>
      <c r="M17" s="98">
        <v>3</v>
      </c>
      <c r="N17" s="54" t="s">
        <v>63</v>
      </c>
      <c r="O17" s="111" t="s">
        <v>297</v>
      </c>
      <c r="P17" s="50">
        <v>2</v>
      </c>
      <c r="Q17" s="99"/>
      <c r="R17" s="107">
        <v>45.763</v>
      </c>
      <c r="S17" s="100" t="s">
        <v>306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3" customFormat="1" ht="15" customHeight="1">
      <c r="A18" s="24">
        <v>7</v>
      </c>
      <c r="B18" s="57">
        <v>217</v>
      </c>
      <c r="C18" s="77" t="s">
        <v>91</v>
      </c>
      <c r="D18" s="77" t="s">
        <v>29</v>
      </c>
      <c r="E18" s="51">
        <v>8</v>
      </c>
      <c r="F18" s="111" t="s">
        <v>249</v>
      </c>
      <c r="G18" s="52">
        <v>2</v>
      </c>
      <c r="H18" s="51" t="s">
        <v>202</v>
      </c>
      <c r="I18" s="111" t="s">
        <v>261</v>
      </c>
      <c r="J18" s="52">
        <v>2</v>
      </c>
      <c r="K18" s="98">
        <v>1</v>
      </c>
      <c r="L18" s="111">
        <v>46.987</v>
      </c>
      <c r="M18" s="98">
        <v>4</v>
      </c>
      <c r="N18" s="54" t="s">
        <v>63</v>
      </c>
      <c r="O18" s="111" t="s">
        <v>298</v>
      </c>
      <c r="P18" s="50">
        <v>3</v>
      </c>
      <c r="Q18" s="99"/>
      <c r="R18" s="107">
        <v>46.16</v>
      </c>
      <c r="S18" s="100" t="s">
        <v>306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ht="15" customHeight="1">
      <c r="A19" s="24">
        <v>8</v>
      </c>
      <c r="B19" s="140">
        <v>213</v>
      </c>
      <c r="C19" s="81" t="s">
        <v>93</v>
      </c>
      <c r="D19" s="76" t="s">
        <v>29</v>
      </c>
      <c r="E19" s="101">
        <v>4</v>
      </c>
      <c r="F19" s="112" t="s">
        <v>229</v>
      </c>
      <c r="G19" s="102">
        <v>1</v>
      </c>
      <c r="H19" s="101" t="s">
        <v>165</v>
      </c>
      <c r="I19" s="112" t="s">
        <v>253</v>
      </c>
      <c r="J19" s="102">
        <v>2</v>
      </c>
      <c r="K19" s="47">
        <v>2</v>
      </c>
      <c r="L19" s="111">
        <v>47.553</v>
      </c>
      <c r="M19" s="47">
        <v>4</v>
      </c>
      <c r="N19" s="54" t="s">
        <v>63</v>
      </c>
      <c r="O19" s="111" t="s">
        <v>299</v>
      </c>
      <c r="P19" s="56">
        <v>4</v>
      </c>
      <c r="Q19" s="104"/>
      <c r="R19" s="107">
        <v>46.612</v>
      </c>
      <c r="S19" s="100" t="s">
        <v>304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ht="15" customHeight="1">
      <c r="A20" s="24">
        <v>9</v>
      </c>
      <c r="B20" s="140">
        <v>248</v>
      </c>
      <c r="C20" s="139" t="s">
        <v>118</v>
      </c>
      <c r="D20" s="77" t="s">
        <v>116</v>
      </c>
      <c r="E20" s="51">
        <v>3</v>
      </c>
      <c r="F20" s="111" t="s">
        <v>225</v>
      </c>
      <c r="G20" s="52">
        <v>2</v>
      </c>
      <c r="H20" s="51" t="s">
        <v>165</v>
      </c>
      <c r="I20" s="111" t="s">
        <v>254</v>
      </c>
      <c r="J20" s="52">
        <v>3</v>
      </c>
      <c r="K20" s="98"/>
      <c r="L20" s="111"/>
      <c r="M20" s="98"/>
      <c r="N20" s="48"/>
      <c r="O20" s="111"/>
      <c r="P20" s="50"/>
      <c r="Q20" s="99"/>
      <c r="R20" s="107">
        <v>46.621</v>
      </c>
      <c r="S20" s="100" t="s">
        <v>304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ht="15" customHeight="1">
      <c r="A21" s="24">
        <v>10</v>
      </c>
      <c r="B21" s="57">
        <v>247</v>
      </c>
      <c r="C21" s="76" t="s">
        <v>120</v>
      </c>
      <c r="D21" s="80" t="s">
        <v>116</v>
      </c>
      <c r="E21" s="51">
        <v>6</v>
      </c>
      <c r="F21" s="111" t="s">
        <v>239</v>
      </c>
      <c r="G21" s="52">
        <v>2</v>
      </c>
      <c r="H21" s="51" t="s">
        <v>183</v>
      </c>
      <c r="I21" s="111" t="s">
        <v>258</v>
      </c>
      <c r="J21" s="52">
        <v>3</v>
      </c>
      <c r="K21" s="98"/>
      <c r="L21" s="49"/>
      <c r="M21" s="98"/>
      <c r="N21" s="48"/>
      <c r="O21" s="111"/>
      <c r="P21" s="50"/>
      <c r="Q21" s="99"/>
      <c r="R21" s="107">
        <v>47.006</v>
      </c>
      <c r="S21" s="100" t="s">
        <v>304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ht="15" customHeight="1">
      <c r="A22" s="24">
        <v>11</v>
      </c>
      <c r="B22" s="57">
        <v>242</v>
      </c>
      <c r="C22" s="77" t="s">
        <v>59</v>
      </c>
      <c r="D22" s="77" t="s">
        <v>53</v>
      </c>
      <c r="E22" s="51">
        <v>7</v>
      </c>
      <c r="F22" s="111" t="s">
        <v>244</v>
      </c>
      <c r="G22" s="52">
        <v>2</v>
      </c>
      <c r="H22" s="51" t="s">
        <v>264</v>
      </c>
      <c r="I22" s="111" t="s">
        <v>267</v>
      </c>
      <c r="J22" s="52">
        <v>3</v>
      </c>
      <c r="K22" s="98"/>
      <c r="L22" s="49"/>
      <c r="M22" s="98"/>
      <c r="N22" s="48"/>
      <c r="O22" s="111"/>
      <c r="P22" s="50"/>
      <c r="Q22" s="99"/>
      <c r="R22" s="107">
        <v>47.227</v>
      </c>
      <c r="S22" s="100" t="s">
        <v>304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ht="15" customHeight="1">
      <c r="A23" s="24">
        <v>12</v>
      </c>
      <c r="B23" s="57">
        <v>244</v>
      </c>
      <c r="C23" s="76" t="s">
        <v>119</v>
      </c>
      <c r="D23" s="76" t="s">
        <v>116</v>
      </c>
      <c r="E23" s="51">
        <v>2</v>
      </c>
      <c r="F23" s="111" t="s">
        <v>221</v>
      </c>
      <c r="G23" s="52">
        <v>2</v>
      </c>
      <c r="H23" s="51" t="s">
        <v>202</v>
      </c>
      <c r="I23" s="111" t="s">
        <v>262</v>
      </c>
      <c r="J23" s="52">
        <v>3</v>
      </c>
      <c r="K23" s="98"/>
      <c r="L23" s="111"/>
      <c r="M23" s="98"/>
      <c r="N23" s="48"/>
      <c r="O23" s="111"/>
      <c r="P23" s="50"/>
      <c r="Q23" s="99"/>
      <c r="R23" s="107">
        <v>47.602</v>
      </c>
      <c r="S23" s="100" t="s">
        <v>304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ht="15" customHeight="1">
      <c r="A24" s="24">
        <v>13</v>
      </c>
      <c r="B24" s="57">
        <v>222</v>
      </c>
      <c r="C24" s="79" t="s">
        <v>126</v>
      </c>
      <c r="D24" s="79" t="s">
        <v>42</v>
      </c>
      <c r="E24" s="51">
        <v>3</v>
      </c>
      <c r="F24" s="111" t="s">
        <v>224</v>
      </c>
      <c r="G24" s="52">
        <v>1</v>
      </c>
      <c r="H24" s="51" t="s">
        <v>202</v>
      </c>
      <c r="I24" s="111" t="s">
        <v>263</v>
      </c>
      <c r="J24" s="52">
        <v>4</v>
      </c>
      <c r="K24" s="98"/>
      <c r="L24" s="111"/>
      <c r="M24" s="98"/>
      <c r="N24" s="48"/>
      <c r="O24" s="111"/>
      <c r="P24" s="50"/>
      <c r="Q24" s="99"/>
      <c r="R24" s="107">
        <v>46.876</v>
      </c>
      <c r="S24" s="100" t="s">
        <v>304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ht="15" customHeight="1">
      <c r="A25" s="24">
        <v>14</v>
      </c>
      <c r="B25" s="57">
        <v>223</v>
      </c>
      <c r="C25" s="76" t="s">
        <v>121</v>
      </c>
      <c r="D25" s="76" t="s">
        <v>115</v>
      </c>
      <c r="E25" s="51">
        <v>5</v>
      </c>
      <c r="F25" s="111" t="s">
        <v>235</v>
      </c>
      <c r="G25" s="52">
        <v>2</v>
      </c>
      <c r="H25" s="51" t="s">
        <v>183</v>
      </c>
      <c r="I25" s="111" t="s">
        <v>259</v>
      </c>
      <c r="J25" s="52">
        <v>4</v>
      </c>
      <c r="K25" s="98"/>
      <c r="L25" s="111"/>
      <c r="M25" s="98"/>
      <c r="N25" s="48"/>
      <c r="O25" s="111"/>
      <c r="P25" s="50"/>
      <c r="Q25" s="99"/>
      <c r="R25" s="107">
        <v>47.301</v>
      </c>
      <c r="S25" s="100" t="s">
        <v>304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ht="15" customHeight="1">
      <c r="A26" s="24">
        <v>15</v>
      </c>
      <c r="B26" s="57">
        <v>227</v>
      </c>
      <c r="C26" s="76" t="s">
        <v>95</v>
      </c>
      <c r="D26" s="82" t="s">
        <v>99</v>
      </c>
      <c r="E26" s="51">
        <v>4</v>
      </c>
      <c r="F26" s="111" t="s">
        <v>230</v>
      </c>
      <c r="G26" s="52">
        <v>2</v>
      </c>
      <c r="H26" s="51" t="s">
        <v>165</v>
      </c>
      <c r="I26" s="111" t="s">
        <v>255</v>
      </c>
      <c r="J26" s="52">
        <v>4</v>
      </c>
      <c r="K26" s="98"/>
      <c r="L26" s="111"/>
      <c r="M26" s="98"/>
      <c r="N26" s="48"/>
      <c r="O26" s="111"/>
      <c r="P26" s="50"/>
      <c r="Q26" s="99"/>
      <c r="R26" s="107">
        <v>50.403</v>
      </c>
      <c r="S26" s="100" t="s">
        <v>302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ht="15" customHeight="1">
      <c r="A27" s="24">
        <v>16</v>
      </c>
      <c r="B27" s="57">
        <v>246</v>
      </c>
      <c r="C27" s="77" t="s">
        <v>123</v>
      </c>
      <c r="D27" s="77" t="s">
        <v>116</v>
      </c>
      <c r="E27" s="51">
        <v>4</v>
      </c>
      <c r="F27" s="111" t="s">
        <v>232</v>
      </c>
      <c r="G27" s="52">
        <v>4</v>
      </c>
      <c r="H27" s="51" t="s">
        <v>264</v>
      </c>
      <c r="I27" s="111" t="s">
        <v>268</v>
      </c>
      <c r="J27" s="52">
        <v>4</v>
      </c>
      <c r="K27" s="98"/>
      <c r="L27" s="49"/>
      <c r="M27" s="98"/>
      <c r="N27" s="48"/>
      <c r="O27" s="111"/>
      <c r="P27" s="50"/>
      <c r="Q27" s="99"/>
      <c r="R27" s="107">
        <v>47.278</v>
      </c>
      <c r="S27" s="100" t="s">
        <v>304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ht="15" customHeight="1">
      <c r="A28" s="24">
        <v>17</v>
      </c>
      <c r="B28" s="57">
        <v>233</v>
      </c>
      <c r="C28" s="79" t="s">
        <v>90</v>
      </c>
      <c r="D28" s="77" t="s">
        <v>99</v>
      </c>
      <c r="E28" s="51">
        <v>1</v>
      </c>
      <c r="F28" s="111" t="s">
        <v>217</v>
      </c>
      <c r="G28" s="52">
        <v>2</v>
      </c>
      <c r="H28" s="51" t="s">
        <v>264</v>
      </c>
      <c r="I28" s="111" t="s">
        <v>269</v>
      </c>
      <c r="J28" s="52">
        <v>5</v>
      </c>
      <c r="K28" s="98"/>
      <c r="L28" s="111"/>
      <c r="M28" s="98"/>
      <c r="N28" s="48"/>
      <c r="O28" s="111"/>
      <c r="P28" s="50"/>
      <c r="Q28" s="99"/>
      <c r="R28" s="107">
        <v>47.303</v>
      </c>
      <c r="S28" s="100" t="s">
        <v>304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ht="15" customHeight="1">
      <c r="A29" s="24">
        <v>18</v>
      </c>
      <c r="B29" s="57">
        <v>250</v>
      </c>
      <c r="C29" s="76" t="s">
        <v>96</v>
      </c>
      <c r="D29" s="82" t="s">
        <v>28</v>
      </c>
      <c r="E29" s="51">
        <v>7</v>
      </c>
      <c r="F29" s="111" t="s">
        <v>245</v>
      </c>
      <c r="G29" s="52">
        <v>3</v>
      </c>
      <c r="H29" s="51" t="s">
        <v>190</v>
      </c>
      <c r="I29" s="111" t="s">
        <v>273</v>
      </c>
      <c r="J29" s="52">
        <v>1</v>
      </c>
      <c r="K29" s="98"/>
      <c r="L29" s="111"/>
      <c r="M29" s="98"/>
      <c r="N29" s="48"/>
      <c r="O29" s="111"/>
      <c r="P29" s="50"/>
      <c r="Q29" s="99"/>
      <c r="R29" s="107">
        <v>47.496</v>
      </c>
      <c r="S29" s="100" t="s">
        <v>304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3" customFormat="1" ht="15" customHeight="1">
      <c r="A30" s="24">
        <v>19</v>
      </c>
      <c r="B30" s="140">
        <v>251</v>
      </c>
      <c r="C30" s="84" t="s">
        <v>109</v>
      </c>
      <c r="D30" s="84" t="s">
        <v>28</v>
      </c>
      <c r="E30" s="101">
        <v>1</v>
      </c>
      <c r="F30" s="111" t="s">
        <v>218</v>
      </c>
      <c r="G30" s="102">
        <v>3</v>
      </c>
      <c r="H30" s="101" t="s">
        <v>203</v>
      </c>
      <c r="I30" s="111" t="s">
        <v>277</v>
      </c>
      <c r="J30" s="102">
        <v>1</v>
      </c>
      <c r="K30" s="47"/>
      <c r="L30" s="55"/>
      <c r="M30" s="47"/>
      <c r="N30" s="54"/>
      <c r="O30" s="111"/>
      <c r="P30" s="56"/>
      <c r="Q30" s="104"/>
      <c r="R30" s="107">
        <v>47.664</v>
      </c>
      <c r="S30" s="100" t="s">
        <v>304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ht="15" customHeight="1">
      <c r="A31" s="24">
        <v>20</v>
      </c>
      <c r="B31" s="57">
        <v>253</v>
      </c>
      <c r="C31" s="79" t="s">
        <v>124</v>
      </c>
      <c r="D31" s="77" t="s">
        <v>28</v>
      </c>
      <c r="E31" s="51">
        <v>6</v>
      </c>
      <c r="F31" s="112" t="s">
        <v>240</v>
      </c>
      <c r="G31" s="52">
        <v>3</v>
      </c>
      <c r="H31" s="51" t="s">
        <v>282</v>
      </c>
      <c r="I31" s="112" t="s">
        <v>283</v>
      </c>
      <c r="J31" s="52">
        <v>1</v>
      </c>
      <c r="K31" s="98"/>
      <c r="L31" s="49"/>
      <c r="M31" s="98"/>
      <c r="N31" s="48"/>
      <c r="O31" s="111"/>
      <c r="P31" s="50"/>
      <c r="Q31" s="99"/>
      <c r="R31" s="107">
        <v>47.827</v>
      </c>
      <c r="S31" s="100" t="s">
        <v>304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ht="15" customHeight="1">
      <c r="A32" s="24">
        <v>21</v>
      </c>
      <c r="B32" s="57">
        <v>220</v>
      </c>
      <c r="C32" s="83" t="s">
        <v>58</v>
      </c>
      <c r="D32" s="77" t="s">
        <v>42</v>
      </c>
      <c r="E32" s="51">
        <v>8</v>
      </c>
      <c r="F32" s="111" t="s">
        <v>251</v>
      </c>
      <c r="G32" s="52">
        <v>4</v>
      </c>
      <c r="H32" s="51" t="s">
        <v>171</v>
      </c>
      <c r="I32" s="111" t="s">
        <v>270</v>
      </c>
      <c r="J32" s="52">
        <v>1</v>
      </c>
      <c r="K32" s="98"/>
      <c r="L32" s="49"/>
      <c r="M32" s="98"/>
      <c r="N32" s="48"/>
      <c r="O32" s="111"/>
      <c r="P32" s="50"/>
      <c r="Q32" s="99"/>
      <c r="R32" s="107">
        <v>47.434</v>
      </c>
      <c r="S32" s="100" t="s">
        <v>304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ht="15" customHeight="1">
      <c r="A33" s="24">
        <v>22</v>
      </c>
      <c r="B33" s="57">
        <v>249</v>
      </c>
      <c r="C33" s="76" t="s">
        <v>108</v>
      </c>
      <c r="D33" s="79" t="s">
        <v>28</v>
      </c>
      <c r="E33" s="51">
        <v>2</v>
      </c>
      <c r="F33" s="111" t="s">
        <v>222</v>
      </c>
      <c r="G33" s="52">
        <v>3</v>
      </c>
      <c r="H33" s="51" t="s">
        <v>203</v>
      </c>
      <c r="I33" s="111" t="s">
        <v>278</v>
      </c>
      <c r="J33" s="52">
        <v>2</v>
      </c>
      <c r="K33" s="98"/>
      <c r="L33" s="49"/>
      <c r="M33" s="98"/>
      <c r="N33" s="48"/>
      <c r="O33" s="111"/>
      <c r="P33" s="50"/>
      <c r="Q33" s="99"/>
      <c r="R33" s="107">
        <v>48.204</v>
      </c>
      <c r="S33" s="100" t="s">
        <v>304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ht="15" customHeight="1">
      <c r="A34" s="24">
        <v>23</v>
      </c>
      <c r="B34" s="57">
        <v>218</v>
      </c>
      <c r="C34" s="79" t="s">
        <v>122</v>
      </c>
      <c r="D34" s="77" t="s">
        <v>29</v>
      </c>
      <c r="E34" s="51">
        <v>6</v>
      </c>
      <c r="F34" s="111" t="s">
        <v>241</v>
      </c>
      <c r="G34" s="52">
        <v>4</v>
      </c>
      <c r="H34" s="51" t="s">
        <v>190</v>
      </c>
      <c r="I34" s="111" t="s">
        <v>274</v>
      </c>
      <c r="J34" s="52">
        <v>2</v>
      </c>
      <c r="K34" s="98"/>
      <c r="L34" s="111"/>
      <c r="M34" s="98"/>
      <c r="N34" s="48"/>
      <c r="O34" s="111"/>
      <c r="P34" s="50"/>
      <c r="Q34" s="99"/>
      <c r="R34" s="107">
        <v>47.95</v>
      </c>
      <c r="S34" s="100" t="s">
        <v>304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ht="15" customHeight="1">
      <c r="A35" s="24">
        <v>24</v>
      </c>
      <c r="B35" s="57">
        <v>215</v>
      </c>
      <c r="C35" s="79" t="s">
        <v>74</v>
      </c>
      <c r="D35" s="79" t="s">
        <v>29</v>
      </c>
      <c r="E35" s="167">
        <v>2</v>
      </c>
      <c r="F35" s="111" t="s">
        <v>223</v>
      </c>
      <c r="G35" s="168">
        <v>4</v>
      </c>
      <c r="H35" s="167" t="s">
        <v>171</v>
      </c>
      <c r="I35" s="208">
        <v>48.264</v>
      </c>
      <c r="J35" s="168">
        <v>2</v>
      </c>
      <c r="K35" s="166"/>
      <c r="L35" s="158"/>
      <c r="M35" s="166"/>
      <c r="N35" s="157"/>
      <c r="O35" s="158"/>
      <c r="P35" s="142"/>
      <c r="Q35" s="157"/>
      <c r="R35" s="107">
        <v>48.264</v>
      </c>
      <c r="S35" s="100" t="s">
        <v>304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ht="15" customHeight="1">
      <c r="A36" s="24">
        <v>25</v>
      </c>
      <c r="B36" s="57">
        <v>216</v>
      </c>
      <c r="C36" s="76" t="s">
        <v>56</v>
      </c>
      <c r="D36" s="79" t="s">
        <v>29</v>
      </c>
      <c r="E36" s="51">
        <v>5</v>
      </c>
      <c r="F36" s="111" t="s">
        <v>237</v>
      </c>
      <c r="G36" s="52">
        <v>4</v>
      </c>
      <c r="H36" s="51" t="s">
        <v>282</v>
      </c>
      <c r="I36" s="111" t="s">
        <v>284</v>
      </c>
      <c r="J36" s="52">
        <v>2</v>
      </c>
      <c r="K36" s="98"/>
      <c r="L36" s="111"/>
      <c r="M36" s="98"/>
      <c r="N36" s="48"/>
      <c r="O36" s="111"/>
      <c r="P36" s="50"/>
      <c r="Q36" s="99"/>
      <c r="R36" s="107">
        <v>48.418</v>
      </c>
      <c r="S36" s="100" t="s">
        <v>304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ht="15" customHeight="1">
      <c r="A37" s="24">
        <v>26</v>
      </c>
      <c r="B37" s="57">
        <v>235</v>
      </c>
      <c r="C37" s="76" t="s">
        <v>107</v>
      </c>
      <c r="D37" s="76" t="s">
        <v>127</v>
      </c>
      <c r="E37" s="51">
        <v>3</v>
      </c>
      <c r="F37" s="111" t="s">
        <v>226</v>
      </c>
      <c r="G37" s="52">
        <v>3</v>
      </c>
      <c r="H37" s="51" t="s">
        <v>190</v>
      </c>
      <c r="I37" s="111" t="s">
        <v>275</v>
      </c>
      <c r="J37" s="52">
        <v>3</v>
      </c>
      <c r="K37" s="98"/>
      <c r="L37" s="49"/>
      <c r="M37" s="98"/>
      <c r="N37" s="48"/>
      <c r="O37" s="111"/>
      <c r="P37" s="50"/>
      <c r="Q37" s="99"/>
      <c r="R37" s="107">
        <v>49.371</v>
      </c>
      <c r="S37" s="100" t="s">
        <v>302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ht="15" customHeight="1">
      <c r="A38" s="24">
        <v>27</v>
      </c>
      <c r="B38" s="57">
        <v>221</v>
      </c>
      <c r="C38" s="76" t="s">
        <v>125</v>
      </c>
      <c r="D38" s="82" t="s">
        <v>42</v>
      </c>
      <c r="E38" s="51">
        <v>7</v>
      </c>
      <c r="F38" s="111" t="s">
        <v>246</v>
      </c>
      <c r="G38" s="52">
        <v>4</v>
      </c>
      <c r="H38" s="51" t="s">
        <v>203</v>
      </c>
      <c r="I38" s="111" t="s">
        <v>279</v>
      </c>
      <c r="J38" s="52">
        <v>3</v>
      </c>
      <c r="K38" s="98"/>
      <c r="L38" s="49"/>
      <c r="M38" s="98"/>
      <c r="N38" s="48"/>
      <c r="O38" s="111"/>
      <c r="P38" s="50"/>
      <c r="Q38" s="99"/>
      <c r="R38" s="107">
        <v>48.156</v>
      </c>
      <c r="S38" s="100" t="s">
        <v>304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ht="15" customHeight="1">
      <c r="A39" s="24">
        <v>28</v>
      </c>
      <c r="B39" s="57">
        <v>224</v>
      </c>
      <c r="C39" s="79" t="s">
        <v>106</v>
      </c>
      <c r="D39" s="77" t="s">
        <v>115</v>
      </c>
      <c r="E39" s="51">
        <v>1</v>
      </c>
      <c r="F39" s="111" t="s">
        <v>219</v>
      </c>
      <c r="G39" s="52">
        <v>4</v>
      </c>
      <c r="H39" s="51" t="s">
        <v>282</v>
      </c>
      <c r="I39" s="111" t="s">
        <v>285</v>
      </c>
      <c r="J39" s="52">
        <v>3</v>
      </c>
      <c r="K39" s="98"/>
      <c r="L39" s="111"/>
      <c r="M39" s="98"/>
      <c r="N39" s="48"/>
      <c r="O39" s="111"/>
      <c r="P39" s="50"/>
      <c r="Q39" s="99"/>
      <c r="R39" s="107">
        <v>49.36</v>
      </c>
      <c r="S39" s="100" t="s">
        <v>302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ht="15" customHeight="1">
      <c r="A40" s="24">
        <v>29</v>
      </c>
      <c r="B40" s="57">
        <v>241</v>
      </c>
      <c r="C40" s="76" t="s">
        <v>87</v>
      </c>
      <c r="D40" s="82" t="s">
        <v>31</v>
      </c>
      <c r="E40" s="51">
        <v>4</v>
      </c>
      <c r="F40" s="111" t="s">
        <v>233</v>
      </c>
      <c r="G40" s="52">
        <v>5</v>
      </c>
      <c r="H40" s="51" t="s">
        <v>171</v>
      </c>
      <c r="I40" s="111" t="s">
        <v>271</v>
      </c>
      <c r="J40" s="52">
        <v>3</v>
      </c>
      <c r="K40" s="98"/>
      <c r="L40" s="49"/>
      <c r="M40" s="98"/>
      <c r="N40" s="48"/>
      <c r="O40" s="111"/>
      <c r="P40" s="50"/>
      <c r="Q40" s="99"/>
      <c r="R40" s="107">
        <v>48.342</v>
      </c>
      <c r="S40" s="100" t="s">
        <v>304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ht="15" customHeight="1">
      <c r="A41" s="24">
        <v>30</v>
      </c>
      <c r="B41" s="57">
        <v>243</v>
      </c>
      <c r="C41" s="76" t="s">
        <v>60</v>
      </c>
      <c r="D41" s="76" t="s">
        <v>54</v>
      </c>
      <c r="E41" s="51">
        <v>5</v>
      </c>
      <c r="F41" s="111" t="s">
        <v>236</v>
      </c>
      <c r="G41" s="52">
        <v>3</v>
      </c>
      <c r="H41" s="51" t="s">
        <v>282</v>
      </c>
      <c r="I41" s="111" t="s">
        <v>201</v>
      </c>
      <c r="J41" s="52">
        <v>4</v>
      </c>
      <c r="K41" s="98"/>
      <c r="L41" s="49"/>
      <c r="M41" s="98"/>
      <c r="N41" s="48"/>
      <c r="O41" s="111"/>
      <c r="P41" s="50"/>
      <c r="Q41" s="99"/>
      <c r="R41" s="107">
        <v>48.159</v>
      </c>
      <c r="S41" s="100" t="s">
        <v>304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ht="15" customHeight="1">
      <c r="A42" s="24">
        <v>31</v>
      </c>
      <c r="B42" s="57">
        <v>252</v>
      </c>
      <c r="C42" s="203" t="s">
        <v>61</v>
      </c>
      <c r="D42" s="77" t="s">
        <v>28</v>
      </c>
      <c r="E42" s="51">
        <v>4</v>
      </c>
      <c r="F42" s="111" t="s">
        <v>231</v>
      </c>
      <c r="G42" s="52">
        <v>3</v>
      </c>
      <c r="H42" s="51" t="s">
        <v>171</v>
      </c>
      <c r="I42" s="111" t="s">
        <v>272</v>
      </c>
      <c r="J42" s="52">
        <v>4</v>
      </c>
      <c r="K42" s="98"/>
      <c r="L42" s="49"/>
      <c r="M42" s="98"/>
      <c r="N42" s="48"/>
      <c r="O42" s="111"/>
      <c r="P42" s="50"/>
      <c r="Q42" s="99"/>
      <c r="R42" s="107">
        <v>49.921</v>
      </c>
      <c r="S42" s="100" t="s">
        <v>302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ht="15" customHeight="1">
      <c r="A43" s="24">
        <v>32</v>
      </c>
      <c r="B43" s="179">
        <v>226</v>
      </c>
      <c r="C43" s="205" t="s">
        <v>128</v>
      </c>
      <c r="D43" s="203" t="s">
        <v>99</v>
      </c>
      <c r="E43" s="149">
        <v>3</v>
      </c>
      <c r="F43" s="154" t="s">
        <v>227</v>
      </c>
      <c r="G43" s="150">
        <v>4</v>
      </c>
      <c r="H43" s="149" t="s">
        <v>203</v>
      </c>
      <c r="I43" s="154" t="s">
        <v>280</v>
      </c>
      <c r="J43" s="150">
        <v>4</v>
      </c>
      <c r="K43" s="148"/>
      <c r="L43" s="146"/>
      <c r="M43" s="148"/>
      <c r="N43" s="145"/>
      <c r="O43" s="154"/>
      <c r="P43" s="147"/>
      <c r="Q43" s="151"/>
      <c r="R43" s="155">
        <v>48.815</v>
      </c>
      <c r="S43" s="153" t="s">
        <v>304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ht="15" customHeight="1">
      <c r="A44" s="24">
        <v>33</v>
      </c>
      <c r="B44" s="109">
        <v>234</v>
      </c>
      <c r="C44" s="76" t="s">
        <v>129</v>
      </c>
      <c r="D44" s="82" t="s">
        <v>33</v>
      </c>
      <c r="E44" s="48">
        <v>3</v>
      </c>
      <c r="F44" s="111" t="s">
        <v>228</v>
      </c>
      <c r="G44" s="50">
        <v>5</v>
      </c>
      <c r="H44" s="48" t="s">
        <v>190</v>
      </c>
      <c r="I44" s="111" t="s">
        <v>276</v>
      </c>
      <c r="J44" s="50">
        <v>4</v>
      </c>
      <c r="K44" s="48"/>
      <c r="L44" s="49"/>
      <c r="M44" s="50"/>
      <c r="N44" s="48"/>
      <c r="O44" s="111"/>
      <c r="P44" s="50"/>
      <c r="Q44" s="99"/>
      <c r="R44" s="156">
        <v>50.293</v>
      </c>
      <c r="S44" s="100" t="s">
        <v>302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ht="15.75" customHeight="1">
      <c r="A45" s="24">
        <v>34</v>
      </c>
      <c r="B45" s="109">
        <v>212</v>
      </c>
      <c r="C45" s="76" t="s">
        <v>98</v>
      </c>
      <c r="D45" s="204" t="s">
        <v>29</v>
      </c>
      <c r="E45" s="51">
        <v>7</v>
      </c>
      <c r="F45" s="111" t="s">
        <v>247</v>
      </c>
      <c r="G45" s="52">
        <v>5</v>
      </c>
      <c r="H45" s="51" t="s">
        <v>203</v>
      </c>
      <c r="I45" s="111" t="s">
        <v>281</v>
      </c>
      <c r="J45" s="52">
        <v>5</v>
      </c>
      <c r="K45" s="98"/>
      <c r="L45" s="111"/>
      <c r="M45" s="98"/>
      <c r="N45" s="48"/>
      <c r="O45" s="111"/>
      <c r="P45" s="50"/>
      <c r="Q45" s="99"/>
      <c r="R45" s="156">
        <v>49.228</v>
      </c>
      <c r="S45" s="100" t="s">
        <v>302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ht="15.75" customHeight="1">
      <c r="A46" s="164">
        <v>35</v>
      </c>
      <c r="B46" s="105">
        <v>219</v>
      </c>
      <c r="C46" s="84" t="s">
        <v>57</v>
      </c>
      <c r="D46" s="138" t="s">
        <v>42</v>
      </c>
      <c r="E46" s="101">
        <v>5</v>
      </c>
      <c r="F46" s="207">
        <v>50.536</v>
      </c>
      <c r="G46" s="102">
        <v>5</v>
      </c>
      <c r="H46" s="101" t="s">
        <v>190</v>
      </c>
      <c r="I46" s="112">
        <v>51.677</v>
      </c>
      <c r="J46" s="102">
        <v>5</v>
      </c>
      <c r="K46" s="47"/>
      <c r="L46" s="55"/>
      <c r="M46" s="47"/>
      <c r="N46" s="54"/>
      <c r="O46" s="55"/>
      <c r="P46" s="56"/>
      <c r="Q46" s="104"/>
      <c r="R46" s="107">
        <v>50.536</v>
      </c>
      <c r="S46" s="103" t="s">
        <v>302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ht="15.75" customHeight="1" thickBot="1">
      <c r="A47" s="190">
        <v>36</v>
      </c>
      <c r="B47" s="191">
        <v>236</v>
      </c>
      <c r="C47" s="194" t="s">
        <v>110</v>
      </c>
      <c r="D47" s="194" t="s">
        <v>86</v>
      </c>
      <c r="E47" s="196">
        <v>8</v>
      </c>
      <c r="F47" s="201" t="s">
        <v>250</v>
      </c>
      <c r="G47" s="197">
        <v>3</v>
      </c>
      <c r="H47" s="196" t="s">
        <v>171</v>
      </c>
      <c r="I47" s="201" t="s">
        <v>62</v>
      </c>
      <c r="J47" s="197"/>
      <c r="K47" s="195"/>
      <c r="L47" s="136"/>
      <c r="M47" s="195"/>
      <c r="N47" s="135"/>
      <c r="O47" s="201"/>
      <c r="P47" s="137"/>
      <c r="Q47" s="198"/>
      <c r="R47" s="202">
        <v>47.424</v>
      </c>
      <c r="S47" s="200" t="s">
        <v>304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</sheetData>
  <sheetProtection/>
  <mergeCells count="19">
    <mergeCell ref="A8:A11"/>
    <mergeCell ref="B8:B11"/>
    <mergeCell ref="C8:C11"/>
    <mergeCell ref="D8:D11"/>
    <mergeCell ref="A1:S1"/>
    <mergeCell ref="A2:S2"/>
    <mergeCell ref="A3:S3"/>
    <mergeCell ref="A4:S4"/>
    <mergeCell ref="A6:S6"/>
    <mergeCell ref="A7:S7"/>
    <mergeCell ref="E9:Q9"/>
    <mergeCell ref="N10:P10"/>
    <mergeCell ref="Q10:Q11"/>
    <mergeCell ref="R8:R11"/>
    <mergeCell ref="S8:S11"/>
    <mergeCell ref="E8:Q8"/>
    <mergeCell ref="E10:G10"/>
    <mergeCell ref="H10:J10"/>
    <mergeCell ref="K10:M10"/>
  </mergeCells>
  <printOptions/>
  <pageMargins left="0.4724409448818898" right="0.1968503937007874" top="0.3937007874015748" bottom="0.7874015748031497" header="0.5118110236220472" footer="0.4724409448818898"/>
  <pageSetup horizontalDpi="600" verticalDpi="600" orientation="landscape" paperSize="9" r:id="rId2"/>
  <headerFooter alignWithMargins="0">
    <oddFooter>&amp;L&amp;"Times New Roman,обычный"Главный судья соревнований 
Главный секретарь соревнований&amp;C&amp;"Times New Roman,обычный"                                 
                                   Чачина Ю.Ю.
                                Смирнова С.А.</oddFooter>
  </headerFooter>
  <rowBreaks count="1" manualBreakCount="1">
    <brk id="28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DZ134"/>
  <sheetViews>
    <sheetView workbookViewId="0" topLeftCell="A1">
      <selection activeCell="E9" sqref="E9:Q9"/>
    </sheetView>
  </sheetViews>
  <sheetFormatPr defaultColWidth="9.140625" defaultRowHeight="12.75"/>
  <cols>
    <col min="1" max="1" width="4.140625" style="1" customWidth="1"/>
    <col min="2" max="2" width="4.57421875" style="1" customWidth="1"/>
    <col min="3" max="3" width="24.28125" style="1" customWidth="1"/>
    <col min="4" max="4" width="30.00390625" style="1" customWidth="1"/>
    <col min="5" max="5" width="3.7109375" style="1" customWidth="1"/>
    <col min="6" max="6" width="7.57421875" style="1" customWidth="1"/>
    <col min="7" max="8" width="3.7109375" style="1" customWidth="1"/>
    <col min="9" max="9" width="7.28125" style="1" customWidth="1"/>
    <col min="10" max="11" width="3.7109375" style="1" customWidth="1"/>
    <col min="12" max="12" width="7.00390625" style="1" customWidth="1"/>
    <col min="13" max="14" width="3.7109375" style="1" customWidth="1"/>
    <col min="15" max="15" width="7.28125" style="1" customWidth="1"/>
    <col min="16" max="16" width="3.7109375" style="1" customWidth="1"/>
    <col min="17" max="17" width="4.7109375" style="1" customWidth="1"/>
    <col min="18" max="18" width="7.28125" style="1" customWidth="1"/>
    <col min="19" max="19" width="5.421875" style="1" customWidth="1"/>
    <col min="20" max="16384" width="9.140625" style="1" customWidth="1"/>
  </cols>
  <sheetData>
    <row r="1" spans="1:19" ht="15.75">
      <c r="A1" s="431" t="str">
        <f>'[1]const'!C4</f>
        <v>Министерство спорта Российской Федерации 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</row>
    <row r="2" spans="1:19" ht="15.75">
      <c r="A2" s="431" t="str">
        <f>'[1]const'!C5</f>
        <v>Союз конькобежцев России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</row>
    <row r="3" spans="1:19" ht="20.25">
      <c r="A3" s="432" t="str">
        <f>'[1]const'!C2</f>
        <v>ЧЕМПИОНАТ РОССИИ ПО ШОРТ-ТРЕКУ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</row>
    <row r="4" spans="1:19" ht="20.25">
      <c r="A4" s="433" t="str">
        <f>'[1]const'!C3</f>
        <v>(многоборье)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</row>
    <row r="5" spans="2:18" ht="13.5">
      <c r="B5" s="25" t="str">
        <f>'[1]const'!C19</f>
        <v>г. Коломна, Конькобежный центр "Коломна"</v>
      </c>
      <c r="C5" s="4"/>
      <c r="D5" s="4"/>
      <c r="R5" s="26" t="str">
        <f>'[1]const'!C9</f>
        <v>29 декабря 2014 г.</v>
      </c>
    </row>
    <row r="6" spans="1:19" ht="14.25">
      <c r="A6" s="434" t="s">
        <v>214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</row>
    <row r="7" spans="1:19" ht="13.5" thickBot="1">
      <c r="A7" s="435" t="str">
        <f>'[1]const'!C12</f>
        <v>ЖЕНЩИНЫ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</row>
    <row r="8" spans="1:19" ht="14.25" customHeight="1">
      <c r="A8" s="429" t="s">
        <v>1</v>
      </c>
      <c r="B8" s="429" t="s">
        <v>4</v>
      </c>
      <c r="C8" s="416" t="s">
        <v>5</v>
      </c>
      <c r="D8" s="418" t="str">
        <f>'[1]const'!C20</f>
        <v>Субъект РФ</v>
      </c>
      <c r="E8" s="427" t="str">
        <f>'[1]const'!C17</f>
        <v>1000 метров</v>
      </c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41"/>
      <c r="R8" s="429" t="s">
        <v>14</v>
      </c>
      <c r="S8" s="429" t="s">
        <v>13</v>
      </c>
    </row>
    <row r="9" spans="1:19" ht="14.25" customHeight="1" thickBot="1">
      <c r="A9" s="430"/>
      <c r="B9" s="430"/>
      <c r="C9" s="417"/>
      <c r="D9" s="419"/>
      <c r="E9" s="442" t="s">
        <v>566</v>
      </c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4"/>
      <c r="R9" s="430"/>
      <c r="S9" s="430"/>
    </row>
    <row r="10" spans="1:19" ht="12.75" customHeight="1">
      <c r="A10" s="430"/>
      <c r="B10" s="430"/>
      <c r="C10" s="417"/>
      <c r="D10" s="419"/>
      <c r="E10" s="445" t="s">
        <v>7</v>
      </c>
      <c r="F10" s="446"/>
      <c r="G10" s="447"/>
      <c r="H10" s="445" t="s">
        <v>10</v>
      </c>
      <c r="I10" s="446"/>
      <c r="J10" s="447"/>
      <c r="K10" s="446" t="s">
        <v>11</v>
      </c>
      <c r="L10" s="446"/>
      <c r="M10" s="447"/>
      <c r="N10" s="445" t="s">
        <v>8</v>
      </c>
      <c r="O10" s="446"/>
      <c r="P10" s="447"/>
      <c r="Q10" s="448" t="s">
        <v>6</v>
      </c>
      <c r="R10" s="430"/>
      <c r="S10" s="430"/>
    </row>
    <row r="11" spans="1:19" ht="48.75" customHeight="1" thickBot="1">
      <c r="A11" s="430"/>
      <c r="B11" s="430"/>
      <c r="C11" s="417"/>
      <c r="D11" s="419"/>
      <c r="E11" s="33" t="s">
        <v>9</v>
      </c>
      <c r="F11" s="34" t="s">
        <v>3</v>
      </c>
      <c r="G11" s="35" t="s">
        <v>567</v>
      </c>
      <c r="H11" s="185" t="s">
        <v>9</v>
      </c>
      <c r="I11" s="186" t="s">
        <v>3</v>
      </c>
      <c r="J11" s="184" t="s">
        <v>567</v>
      </c>
      <c r="K11" s="187" t="s">
        <v>9</v>
      </c>
      <c r="L11" s="34" t="s">
        <v>3</v>
      </c>
      <c r="M11" s="35" t="s">
        <v>567</v>
      </c>
      <c r="N11" s="185" t="s">
        <v>9</v>
      </c>
      <c r="O11" s="188" t="s">
        <v>3</v>
      </c>
      <c r="P11" s="184" t="s">
        <v>16</v>
      </c>
      <c r="Q11" s="448"/>
      <c r="R11" s="430"/>
      <c r="S11" s="430"/>
    </row>
    <row r="12" spans="1:19" ht="15" customHeight="1">
      <c r="A12" s="75">
        <v>1</v>
      </c>
      <c r="B12" s="169">
        <v>237</v>
      </c>
      <c r="C12" s="141" t="s">
        <v>105</v>
      </c>
      <c r="D12" s="206" t="s">
        <v>86</v>
      </c>
      <c r="E12" s="93">
        <v>4</v>
      </c>
      <c r="F12" s="90" t="s">
        <v>568</v>
      </c>
      <c r="G12" s="289">
        <v>1</v>
      </c>
      <c r="H12" s="89">
        <v>4</v>
      </c>
      <c r="I12" s="90" t="s">
        <v>569</v>
      </c>
      <c r="J12" s="91">
        <v>1</v>
      </c>
      <c r="K12" s="93">
        <v>2</v>
      </c>
      <c r="L12" s="90" t="s">
        <v>570</v>
      </c>
      <c r="M12" s="93">
        <v>1</v>
      </c>
      <c r="N12" s="92" t="s">
        <v>64</v>
      </c>
      <c r="O12" s="90" t="s">
        <v>571</v>
      </c>
      <c r="P12" s="94">
        <v>1</v>
      </c>
      <c r="Q12" s="290">
        <v>34</v>
      </c>
      <c r="R12" s="180">
        <f>IF(((MIN(_xlfn.IFERROR(VALUE(MID(F12,1,1))*60+VALUE(MID(F12,3,2))+VALUE(MID(F12,6,3))/1000,999),_xlfn.IFERROR(VALUE(MID(#REF!,1,1))*60+VALUE(MID(#REF!,3,2))+VALUE(MID(#REF!,6,3))/1000,999),_xlfn.IFERROR(VALUE(MID(I12,1,1))*60+VALUE(MID(I12,3,2))+VALUE(MID(I12,6,3))/1000,999),_xlfn.IFERROR(VALUE(MID(L12,1,1))*60+VALUE(MID(L12,3,2))+VALUE(MID(L12,6,3))/1000,999),_xlfn.IFERROR(VALUE(MID(O12,1,1))*60+VALUE(MID(O12,3,2))+VALUE(MID(O12,6,3))/1000,999)))/86400)=999/86400,"",(MIN(_xlfn.IFERROR(VALUE(MID(F12,1,1))*60+VALUE(MID(F12,3,2))+VALUE(MID(F12,6,3))/1000,999),_xlfn.IFERROR(VALUE(MID(#REF!,1,1))*60+VALUE(MID(#REF!,3,2))+VALUE(MID(#REF!,6,3))/1000,999),_xlfn.IFERROR(VALUE(MID(I12,1,1))*60+VALUE(MID(I12,3,2))+VALUE(MID(I12,6,3))/1000,999),_xlfn.IFERROR(VALUE(MID(L12,1,1))*60+VALUE(MID(L12,3,2))+VALUE(MID(L12,6,3))/1000,999),_xlfn.IFERROR(VALUE(MID(O12,1,1))*60+VALUE(MID(O12,3,2))+VALUE(MID(O12,6,3))/1000,999)))/86400)</f>
        <v>0.001101875</v>
      </c>
      <c r="S12" s="94" t="str">
        <f aca="true" t="shared" si="0" ref="S12:S75">IF(R12&lt;=96/86400,"МС",IF(R12&lt;=102/86400,"КМС",IF(R12&lt;=108/86400,"1р",IF(R12&lt;=114/86400,"2р",IF(R12&lt;=120/86400,"3р",IF(R12&lt;=130/86400,"1ю",""))))))</f>
        <v>МС</v>
      </c>
    </row>
    <row r="13" spans="1:19" ht="15" customHeight="1">
      <c r="A13" s="24">
        <v>2</v>
      </c>
      <c r="B13" s="57">
        <v>238</v>
      </c>
      <c r="C13" s="76" t="s">
        <v>97</v>
      </c>
      <c r="D13" s="80" t="s">
        <v>301</v>
      </c>
      <c r="E13" s="48">
        <v>6</v>
      </c>
      <c r="F13" s="49" t="s">
        <v>572</v>
      </c>
      <c r="G13" s="50">
        <v>1</v>
      </c>
      <c r="H13" s="51">
        <v>2</v>
      </c>
      <c r="I13" s="49" t="s">
        <v>573</v>
      </c>
      <c r="J13" s="52">
        <v>1</v>
      </c>
      <c r="K13" s="98">
        <v>1</v>
      </c>
      <c r="L13" s="49" t="s">
        <v>574</v>
      </c>
      <c r="M13" s="98">
        <v>1</v>
      </c>
      <c r="N13" s="48" t="s">
        <v>64</v>
      </c>
      <c r="O13" s="49" t="s">
        <v>575</v>
      </c>
      <c r="P13" s="50">
        <v>2</v>
      </c>
      <c r="Q13" s="99">
        <v>21</v>
      </c>
      <c r="R13" s="110">
        <f>IF(((MIN(_xlfn.IFERROR(VALUE(MID(F13,1,1))*60+VALUE(MID(F13,3,2))+VALUE(MID(F13,6,3))/1000,999),_xlfn.IFERROR(VALUE(MID(#REF!,1,1))*60+VALUE(MID(#REF!,3,2))+VALUE(MID(#REF!,6,3))/1000,999),_xlfn.IFERROR(VALUE(MID(I13,1,1))*60+VALUE(MID(I13,3,2))+VALUE(MID(I13,6,3))/1000,999),_xlfn.IFERROR(VALUE(MID(L13,1,1))*60+VALUE(MID(L13,3,2))+VALUE(MID(L13,6,3))/1000,999),_xlfn.IFERROR(VALUE(MID(O13,1,1))*60+VALUE(MID(O13,3,2))+VALUE(MID(O13,6,3))/1000,999)))/86400)=999/86400,"",(MIN(_xlfn.IFERROR(VALUE(MID(F13,1,1))*60+VALUE(MID(F13,3,2))+VALUE(MID(F13,6,3))/1000,999),_xlfn.IFERROR(VALUE(MID(#REF!,1,1))*60+VALUE(MID(#REF!,3,2))+VALUE(MID(#REF!,6,3))/1000,999),_xlfn.IFERROR(VALUE(MID(I13,1,1))*60+VALUE(MID(I13,3,2))+VALUE(MID(I13,6,3))/1000,999),_xlfn.IFERROR(VALUE(MID(L13,1,1))*60+VALUE(MID(L13,3,2))+VALUE(MID(L13,6,3))/1000,999),_xlfn.IFERROR(VALUE(MID(O13,1,1))*60+VALUE(MID(O13,3,2))+VALUE(MID(O13,6,3))/1000,999)))/86400)</f>
        <v>0.0011232060185185186</v>
      </c>
      <c r="S13" s="50" t="str">
        <f t="shared" si="0"/>
        <v>КМС</v>
      </c>
    </row>
    <row r="14" spans="1:19" ht="15" customHeight="1">
      <c r="A14" s="24">
        <v>3</v>
      </c>
      <c r="B14" s="57">
        <v>225</v>
      </c>
      <c r="C14" s="76" t="s">
        <v>92</v>
      </c>
      <c r="D14" s="85" t="s">
        <v>99</v>
      </c>
      <c r="E14" s="57">
        <v>7</v>
      </c>
      <c r="F14" s="49" t="s">
        <v>576</v>
      </c>
      <c r="G14" s="50">
        <v>1</v>
      </c>
      <c r="H14" s="51">
        <v>1</v>
      </c>
      <c r="I14" s="49" t="s">
        <v>577</v>
      </c>
      <c r="J14" s="52">
        <v>1</v>
      </c>
      <c r="K14" s="98">
        <v>2</v>
      </c>
      <c r="L14" s="49" t="s">
        <v>578</v>
      </c>
      <c r="M14" s="98">
        <v>2</v>
      </c>
      <c r="N14" s="48" t="s">
        <v>64</v>
      </c>
      <c r="O14" s="49" t="s">
        <v>579</v>
      </c>
      <c r="P14" s="50">
        <v>3</v>
      </c>
      <c r="Q14" s="99">
        <v>13</v>
      </c>
      <c r="R14" s="110">
        <f>IF(((MIN(_xlfn.IFERROR(VALUE(MID(F14,1,1))*60+VALUE(MID(F14,3,2))+VALUE(MID(F14,6,3))/1000,999),_xlfn.IFERROR(VALUE(MID(#REF!,1,1))*60+VALUE(MID(#REF!,3,2))+VALUE(MID(#REF!,6,3))/1000,999),_xlfn.IFERROR(VALUE(MID(I14,1,1))*60+VALUE(MID(I14,3,2))+VALUE(MID(I14,6,3))/1000,999),_xlfn.IFERROR(VALUE(MID(L14,1,1))*60+VALUE(MID(L14,3,2))+VALUE(MID(L14,6,3))/1000,999),_xlfn.IFERROR(VALUE(MID(O14,1,1))*60+VALUE(MID(O14,3,2))+VALUE(MID(O14,6,3))/1000,999)))/86400)=999/86400,"",(MIN(_xlfn.IFERROR(VALUE(MID(F14,1,1))*60+VALUE(MID(F14,3,2))+VALUE(MID(F14,6,3))/1000,999),_xlfn.IFERROR(VALUE(MID(#REF!,1,1))*60+VALUE(MID(#REF!,3,2))+VALUE(MID(#REF!,6,3))/1000,999),_xlfn.IFERROR(VALUE(MID(I14,1,1))*60+VALUE(MID(I14,3,2))+VALUE(MID(I14,6,3))/1000,999),_xlfn.IFERROR(VALUE(MID(L14,1,1))*60+VALUE(MID(L14,3,2))+VALUE(MID(L14,6,3))/1000,999),_xlfn.IFERROR(VALUE(MID(O14,1,1))*60+VALUE(MID(O14,3,2))+VALUE(MID(O14,6,3))/1000,999)))/86400)</f>
        <v>0.0011047453703703703</v>
      </c>
      <c r="S14" s="50" t="str">
        <f t="shared" si="0"/>
        <v>МС</v>
      </c>
    </row>
    <row r="15" spans="1:130" s="3" customFormat="1" ht="15" customHeight="1">
      <c r="A15" s="24">
        <v>4</v>
      </c>
      <c r="B15" s="57">
        <v>230</v>
      </c>
      <c r="C15" s="79" t="s">
        <v>242</v>
      </c>
      <c r="D15" s="78" t="s">
        <v>99</v>
      </c>
      <c r="E15" s="48">
        <v>5</v>
      </c>
      <c r="F15" s="49" t="s">
        <v>580</v>
      </c>
      <c r="G15" s="50">
        <v>1</v>
      </c>
      <c r="H15" s="51">
        <v>2</v>
      </c>
      <c r="I15" s="49" t="s">
        <v>581</v>
      </c>
      <c r="J15" s="52">
        <v>2</v>
      </c>
      <c r="K15" s="98">
        <v>1</v>
      </c>
      <c r="L15" s="49" t="s">
        <v>582</v>
      </c>
      <c r="M15" s="98">
        <v>2</v>
      </c>
      <c r="N15" s="48" t="s">
        <v>64</v>
      </c>
      <c r="O15" s="49" t="s">
        <v>583</v>
      </c>
      <c r="P15" s="50">
        <v>4</v>
      </c>
      <c r="Q15" s="99">
        <v>8</v>
      </c>
      <c r="R15" s="110">
        <f>IF(((MIN(_xlfn.IFERROR(VALUE(MID(F15,1,1))*60+VALUE(MID(F15,3,2))+VALUE(MID(F15,6,3))/1000,999),_xlfn.IFERROR(VALUE(MID(#REF!,1,1))*60+VALUE(MID(#REF!,3,2))+VALUE(MID(#REF!,6,3))/1000,999),_xlfn.IFERROR(VALUE(MID(I15,1,1))*60+VALUE(MID(I15,3,2))+VALUE(MID(I15,6,3))/1000,999),_xlfn.IFERROR(VALUE(MID(L15,1,1))*60+VALUE(MID(L15,3,2))+VALUE(MID(L15,6,3))/1000,999),_xlfn.IFERROR(VALUE(MID(O15,1,1))*60+VALUE(MID(O15,3,2))+VALUE(MID(O15,6,3))/1000,999)))/86400)=999/86400,"",(MIN(_xlfn.IFERROR(VALUE(MID(F15,1,1))*60+VALUE(MID(F15,3,2))+VALUE(MID(F15,6,3))/1000,999),_xlfn.IFERROR(VALUE(MID(#REF!,1,1))*60+VALUE(MID(#REF!,3,2))+VALUE(MID(#REF!,6,3))/1000,999),_xlfn.IFERROR(VALUE(MID(I15,1,1))*60+VALUE(MID(I15,3,2))+VALUE(MID(I15,6,3))/1000,999),_xlfn.IFERROR(VALUE(MID(L15,1,1))*60+VALUE(MID(L15,3,2))+VALUE(MID(L15,6,3))/1000,999),_xlfn.IFERROR(VALUE(MID(O15,1,1))*60+VALUE(MID(O15,3,2))+VALUE(MID(O15,6,3))/1000,999)))/86400)</f>
        <v>0.0011249074074074074</v>
      </c>
      <c r="S15" s="50" t="str">
        <f t="shared" si="0"/>
        <v>КМС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3" customFormat="1" ht="15" customHeight="1">
      <c r="A16" s="24">
        <v>5</v>
      </c>
      <c r="B16" s="57">
        <v>248</v>
      </c>
      <c r="C16" s="79" t="s">
        <v>118</v>
      </c>
      <c r="D16" s="78" t="s">
        <v>116</v>
      </c>
      <c r="E16" s="54">
        <v>1</v>
      </c>
      <c r="F16" s="49" t="s">
        <v>584</v>
      </c>
      <c r="G16" s="56">
        <v>1</v>
      </c>
      <c r="H16" s="101">
        <v>3</v>
      </c>
      <c r="I16" s="55" t="s">
        <v>585</v>
      </c>
      <c r="J16" s="102">
        <v>1</v>
      </c>
      <c r="K16" s="47">
        <v>1</v>
      </c>
      <c r="L16" s="55" t="s">
        <v>586</v>
      </c>
      <c r="M16" s="47">
        <v>4</v>
      </c>
      <c r="N16" s="54" t="s">
        <v>63</v>
      </c>
      <c r="O16" s="55" t="s">
        <v>587</v>
      </c>
      <c r="P16" s="56">
        <v>1</v>
      </c>
      <c r="Q16" s="104"/>
      <c r="R16" s="110">
        <f>IF(((MIN(_xlfn.IFERROR(VALUE(MID(F16,1,1))*60+VALUE(MID(F16,3,2))+VALUE(MID(F16,6,3))/1000,999),_xlfn.IFERROR(VALUE(MID(#REF!,1,1))*60+VALUE(MID(#REF!,3,2))+VALUE(MID(#REF!,6,3))/1000,999),_xlfn.IFERROR(VALUE(MID(I16,1,1))*60+VALUE(MID(I16,3,2))+VALUE(MID(I16,6,3))/1000,999),_xlfn.IFERROR(VALUE(MID(L16,1,1))*60+VALUE(MID(L16,3,2))+VALUE(MID(L16,6,3))/1000,999),_xlfn.IFERROR(VALUE(MID(O16,1,1))*60+VALUE(MID(O16,3,2))+VALUE(MID(O16,6,3))/1000,999)))/86400)=999/86400,"",(MIN(_xlfn.IFERROR(VALUE(MID(F16,1,1))*60+VALUE(MID(F16,3,2))+VALUE(MID(F16,6,3))/1000,999),_xlfn.IFERROR(VALUE(MID(#REF!,1,1))*60+VALUE(MID(#REF!,3,2))+VALUE(MID(#REF!,6,3))/1000,999),_xlfn.IFERROR(VALUE(MID(I16,1,1))*60+VALUE(MID(I16,3,2))+VALUE(MID(I16,6,3))/1000,999),_xlfn.IFERROR(VALUE(MID(L16,1,1))*60+VALUE(MID(L16,3,2))+VALUE(MID(L16,6,3))/1000,999),_xlfn.IFERROR(VALUE(MID(O16,1,1))*60+VALUE(MID(O16,3,2))+VALUE(MID(O16,6,3))/1000,999)))/86400)</f>
        <v>0.0011427199074074074</v>
      </c>
      <c r="S16" s="50" t="str">
        <f t="shared" si="0"/>
        <v>КМС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ht="15" customHeight="1">
      <c r="A17" s="24">
        <v>6</v>
      </c>
      <c r="B17" s="57">
        <v>239</v>
      </c>
      <c r="C17" s="76" t="s">
        <v>94</v>
      </c>
      <c r="D17" s="76" t="s">
        <v>31</v>
      </c>
      <c r="E17" s="51">
        <v>3</v>
      </c>
      <c r="F17" s="49" t="s">
        <v>588</v>
      </c>
      <c r="G17" s="52">
        <v>1</v>
      </c>
      <c r="H17" s="48">
        <v>4</v>
      </c>
      <c r="I17" s="49" t="s">
        <v>589</v>
      </c>
      <c r="J17" s="50">
        <v>2</v>
      </c>
      <c r="K17" s="98">
        <v>2</v>
      </c>
      <c r="L17" s="49" t="s">
        <v>590</v>
      </c>
      <c r="M17" s="98">
        <v>3</v>
      </c>
      <c r="N17" s="48" t="s">
        <v>63</v>
      </c>
      <c r="O17" s="49" t="s">
        <v>591</v>
      </c>
      <c r="P17" s="50">
        <v>2</v>
      </c>
      <c r="Q17" s="99"/>
      <c r="R17" s="110">
        <f>IF(((MIN(_xlfn.IFERROR(VALUE(MID(F17,1,1))*60+VALUE(MID(F17,3,2))+VALUE(MID(F17,6,3))/1000,999),_xlfn.IFERROR(VALUE(MID(#REF!,1,1))*60+VALUE(MID(#REF!,3,2))+VALUE(MID(#REF!,6,3))/1000,999),_xlfn.IFERROR(VALUE(MID(I17,1,1))*60+VALUE(MID(I17,3,2))+VALUE(MID(I17,6,3))/1000,999),_xlfn.IFERROR(VALUE(MID(L17,1,1))*60+VALUE(MID(L17,3,2))+VALUE(MID(L17,6,3))/1000,999),_xlfn.IFERROR(VALUE(MID(O17,1,1))*60+VALUE(MID(O17,3,2))+VALUE(MID(O17,6,3))/1000,999)))/86400)=999/86400,"",(MIN(_xlfn.IFERROR(VALUE(MID(F17,1,1))*60+VALUE(MID(F17,3,2))+VALUE(MID(F17,6,3))/1000,999),_xlfn.IFERROR(VALUE(MID(#REF!,1,1))*60+VALUE(MID(#REF!,3,2))+VALUE(MID(#REF!,6,3))/1000,999),_xlfn.IFERROR(VALUE(MID(I17,1,1))*60+VALUE(MID(I17,3,2))+VALUE(MID(I17,6,3))/1000,999),_xlfn.IFERROR(VALUE(MID(L17,1,1))*60+VALUE(MID(L17,3,2))+VALUE(MID(L17,6,3))/1000,999),_xlfn.IFERROR(VALUE(MID(O17,1,1))*60+VALUE(MID(O17,3,2))+VALUE(MID(O17,6,3))/1000,999)))/86400)</f>
        <v>0.0011056944444444443</v>
      </c>
      <c r="S17" s="50" t="str">
        <f t="shared" si="0"/>
        <v>МС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3" customFormat="1" ht="15" customHeight="1">
      <c r="A18" s="24">
        <v>7</v>
      </c>
      <c r="B18" s="57">
        <v>214</v>
      </c>
      <c r="C18" s="79" t="s">
        <v>55</v>
      </c>
      <c r="D18" s="77" t="s">
        <v>29</v>
      </c>
      <c r="E18" s="51">
        <v>7</v>
      </c>
      <c r="F18" s="49" t="s">
        <v>592</v>
      </c>
      <c r="G18" s="52">
        <v>2</v>
      </c>
      <c r="H18" s="51">
        <v>1</v>
      </c>
      <c r="I18" s="49" t="s">
        <v>593</v>
      </c>
      <c r="J18" s="52">
        <v>2</v>
      </c>
      <c r="K18" s="98">
        <v>1</v>
      </c>
      <c r="L18" s="49" t="s">
        <v>594</v>
      </c>
      <c r="M18" s="98">
        <v>3</v>
      </c>
      <c r="N18" s="48" t="s">
        <v>63</v>
      </c>
      <c r="O18" s="49" t="s">
        <v>595</v>
      </c>
      <c r="P18" s="50">
        <v>3</v>
      </c>
      <c r="Q18" s="99"/>
      <c r="R18" s="110">
        <f>IF(((MIN(_xlfn.IFERROR(VALUE(MID(F18,1,1))*60+VALUE(MID(F18,3,2))+VALUE(MID(F18,6,3))/1000,999),_xlfn.IFERROR(VALUE(MID(#REF!,1,1))*60+VALUE(MID(#REF!,3,2))+VALUE(MID(#REF!,6,3))/1000,999),_xlfn.IFERROR(VALUE(MID(I18,1,1))*60+VALUE(MID(I18,3,2))+VALUE(MID(I18,6,3))/1000,999),_xlfn.IFERROR(VALUE(MID(L18,1,1))*60+VALUE(MID(L18,3,2))+VALUE(MID(L18,6,3))/1000,999),_xlfn.IFERROR(VALUE(MID(O18,1,1))*60+VALUE(MID(O18,3,2))+VALUE(MID(O18,6,3))/1000,999)))/86400)=999/86400,"",(MIN(_xlfn.IFERROR(VALUE(MID(F18,1,1))*60+VALUE(MID(F18,3,2))+VALUE(MID(F18,6,3))/1000,999),_xlfn.IFERROR(VALUE(MID(#REF!,1,1))*60+VALUE(MID(#REF!,3,2))+VALUE(MID(#REF!,6,3))/1000,999),_xlfn.IFERROR(VALUE(MID(I18,1,1))*60+VALUE(MID(I18,3,2))+VALUE(MID(I18,6,3))/1000,999),_xlfn.IFERROR(VALUE(MID(L18,1,1))*60+VALUE(MID(L18,3,2))+VALUE(MID(L18,6,3))/1000,999),_xlfn.IFERROR(VALUE(MID(O18,1,1))*60+VALUE(MID(O18,3,2))+VALUE(MID(O18,6,3))/1000,999)))/86400)</f>
        <v>0.0011374652777777778</v>
      </c>
      <c r="S18" s="50" t="str">
        <f t="shared" si="0"/>
        <v>КМС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ht="15" customHeight="1">
      <c r="A19" s="24">
        <v>8</v>
      </c>
      <c r="B19" s="140">
        <v>241</v>
      </c>
      <c r="C19" s="81" t="s">
        <v>87</v>
      </c>
      <c r="D19" s="82" t="s">
        <v>31</v>
      </c>
      <c r="E19" s="51">
        <v>2</v>
      </c>
      <c r="F19" s="49" t="s">
        <v>596</v>
      </c>
      <c r="G19" s="52">
        <v>1</v>
      </c>
      <c r="H19" s="101">
        <v>3</v>
      </c>
      <c r="I19" s="55" t="s">
        <v>597</v>
      </c>
      <c r="J19" s="102">
        <v>2</v>
      </c>
      <c r="K19" s="47">
        <v>2</v>
      </c>
      <c r="L19" s="55" t="s">
        <v>598</v>
      </c>
      <c r="M19" s="47">
        <v>4</v>
      </c>
      <c r="N19" s="48" t="s">
        <v>63</v>
      </c>
      <c r="O19" s="55" t="s">
        <v>599</v>
      </c>
      <c r="P19" s="56">
        <v>4</v>
      </c>
      <c r="Q19" s="104"/>
      <c r="R19" s="110">
        <f>IF(((MIN(_xlfn.IFERROR(VALUE(MID(F19,1,1))*60+VALUE(MID(F19,3,2))+VALUE(MID(F19,6,3))/1000,999),_xlfn.IFERROR(VALUE(MID(#REF!,1,1))*60+VALUE(MID(#REF!,3,2))+VALUE(MID(#REF!,6,3))/1000,999),_xlfn.IFERROR(VALUE(MID(I19,1,1))*60+VALUE(MID(I19,3,2))+VALUE(MID(I19,6,3))/1000,999),_xlfn.IFERROR(VALUE(MID(L19,1,1))*60+VALUE(MID(L19,3,2))+VALUE(MID(L19,6,3))/1000,999),_xlfn.IFERROR(VALUE(MID(O19,1,1))*60+VALUE(MID(O19,3,2))+VALUE(MID(O19,6,3))/1000,999)))/86400)=999/86400,"",(MIN(_xlfn.IFERROR(VALUE(MID(F19,1,1))*60+VALUE(MID(F19,3,2))+VALUE(MID(F19,6,3))/1000,999),_xlfn.IFERROR(VALUE(MID(#REF!,1,1))*60+VALUE(MID(#REF!,3,2))+VALUE(MID(#REF!,6,3))/1000,999),_xlfn.IFERROR(VALUE(MID(I19,1,1))*60+VALUE(MID(I19,3,2))+VALUE(MID(I19,6,3))/1000,999),_xlfn.IFERROR(VALUE(MID(L19,1,1))*60+VALUE(MID(L19,3,2))+VALUE(MID(L19,6,3))/1000,999),_xlfn.IFERROR(VALUE(MID(O19,1,1))*60+VALUE(MID(O19,3,2))+VALUE(MID(O19,6,3))/1000,999)))/86400)</f>
        <v>0.0011351157407407408</v>
      </c>
      <c r="S19" s="50" t="str">
        <f t="shared" si="0"/>
        <v>КМС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ht="15" customHeight="1">
      <c r="A20" s="24">
        <v>9</v>
      </c>
      <c r="B20" s="140">
        <v>217</v>
      </c>
      <c r="C20" s="84" t="s">
        <v>91</v>
      </c>
      <c r="D20" s="77" t="s">
        <v>29</v>
      </c>
      <c r="E20" s="51">
        <v>5</v>
      </c>
      <c r="F20" s="49" t="s">
        <v>600</v>
      </c>
      <c r="G20" s="52">
        <v>2</v>
      </c>
      <c r="H20" s="48">
        <v>2</v>
      </c>
      <c r="I20" s="49" t="s">
        <v>601</v>
      </c>
      <c r="J20" s="50">
        <v>3</v>
      </c>
      <c r="K20" s="98"/>
      <c r="L20" s="49"/>
      <c r="M20" s="98"/>
      <c r="N20" s="48"/>
      <c r="O20" s="49"/>
      <c r="P20" s="50"/>
      <c r="Q20" s="99"/>
      <c r="R20" s="110">
        <f>IF(((MIN(_xlfn.IFERROR(VALUE(MID(F20,1,1))*60+VALUE(MID(F20,3,2))+VALUE(MID(F20,6,3))/1000,999),_xlfn.IFERROR(VALUE(MID(#REF!,1,1))*60+VALUE(MID(#REF!,3,2))+VALUE(MID(#REF!,6,3))/1000,999),_xlfn.IFERROR(VALUE(MID(I20,1,1))*60+VALUE(MID(I20,3,2))+VALUE(MID(I20,6,3))/1000,999),_xlfn.IFERROR(VALUE(MID(L20,1,1))*60+VALUE(MID(L20,3,2))+VALUE(MID(L20,6,3))/1000,999),_xlfn.IFERROR(VALUE(MID(O20,1,1))*60+VALUE(MID(O20,3,2))+VALUE(MID(O20,6,3))/1000,999)))/86400)=999/86400,"",(MIN(_xlfn.IFERROR(VALUE(MID(F20,1,1))*60+VALUE(MID(F20,3,2))+VALUE(MID(F20,6,3))/1000,999),_xlfn.IFERROR(VALUE(MID(#REF!,1,1))*60+VALUE(MID(#REF!,3,2))+VALUE(MID(#REF!,6,3))/1000,999),_xlfn.IFERROR(VALUE(MID(I20,1,1))*60+VALUE(MID(I20,3,2))+VALUE(MID(I20,6,3))/1000,999),_xlfn.IFERROR(VALUE(MID(L20,1,1))*60+VALUE(MID(L20,3,2))+VALUE(MID(L20,6,3))/1000,999),_xlfn.IFERROR(VALUE(MID(O20,1,1))*60+VALUE(MID(O20,3,2))+VALUE(MID(O20,6,3))/1000,999)))/86400)</f>
        <v>0.0011291319444444445</v>
      </c>
      <c r="S20" s="50" t="str">
        <f t="shared" si="0"/>
        <v>КМС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ht="15" customHeight="1">
      <c r="A21" s="24">
        <v>10</v>
      </c>
      <c r="B21" s="57">
        <v>247</v>
      </c>
      <c r="C21" s="76" t="s">
        <v>120</v>
      </c>
      <c r="D21" s="80" t="s">
        <v>116</v>
      </c>
      <c r="E21" s="51">
        <v>4</v>
      </c>
      <c r="F21" s="49" t="s">
        <v>602</v>
      </c>
      <c r="G21" s="52">
        <v>2</v>
      </c>
      <c r="H21" s="51">
        <v>1</v>
      </c>
      <c r="I21" s="49" t="s">
        <v>603</v>
      </c>
      <c r="J21" s="52">
        <v>3</v>
      </c>
      <c r="K21" s="98"/>
      <c r="L21" s="49"/>
      <c r="M21" s="98"/>
      <c r="N21" s="48"/>
      <c r="O21" s="55"/>
      <c r="P21" s="50"/>
      <c r="Q21" s="99"/>
      <c r="R21" s="110">
        <f>IF(((MIN(_xlfn.IFERROR(VALUE(MID(F21,1,1))*60+VALUE(MID(F21,3,2))+VALUE(MID(F21,6,3))/1000,999),_xlfn.IFERROR(VALUE(MID(#REF!,1,1))*60+VALUE(MID(#REF!,3,2))+VALUE(MID(#REF!,6,3))/1000,999),_xlfn.IFERROR(VALUE(MID(I21,1,1))*60+VALUE(MID(I21,3,2))+VALUE(MID(I21,6,3))/1000,999),_xlfn.IFERROR(VALUE(MID(L21,1,1))*60+VALUE(MID(L21,3,2))+VALUE(MID(L21,6,3))/1000,999),_xlfn.IFERROR(VALUE(MID(O21,1,1))*60+VALUE(MID(O21,3,2))+VALUE(MID(O21,6,3))/1000,999)))/86400)=999/86400,"",(MIN(_xlfn.IFERROR(VALUE(MID(F21,1,1))*60+VALUE(MID(F21,3,2))+VALUE(MID(F21,6,3))/1000,999),_xlfn.IFERROR(VALUE(MID(#REF!,1,1))*60+VALUE(MID(#REF!,3,2))+VALUE(MID(#REF!,6,3))/1000,999),_xlfn.IFERROR(VALUE(MID(I21,1,1))*60+VALUE(MID(I21,3,2))+VALUE(MID(I21,6,3))/1000,999),_xlfn.IFERROR(VALUE(MID(L21,1,1))*60+VALUE(MID(L21,3,2))+VALUE(MID(L21,6,3))/1000,999),_xlfn.IFERROR(VALUE(MID(O21,1,1))*60+VALUE(MID(O21,3,2))+VALUE(MID(O21,6,3))/1000,999)))/86400)</f>
        <v>0.0011460532407407409</v>
      </c>
      <c r="S21" s="50" t="str">
        <f t="shared" si="0"/>
        <v>КМС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ht="15" customHeight="1">
      <c r="A22" s="24">
        <v>11</v>
      </c>
      <c r="B22" s="57">
        <v>213</v>
      </c>
      <c r="C22" s="76" t="s">
        <v>93</v>
      </c>
      <c r="D22" s="76" t="s">
        <v>29</v>
      </c>
      <c r="E22" s="51">
        <v>3</v>
      </c>
      <c r="F22" s="49" t="s">
        <v>604</v>
      </c>
      <c r="G22" s="52">
        <v>2</v>
      </c>
      <c r="H22" s="51">
        <v>4</v>
      </c>
      <c r="I22" s="49" t="s">
        <v>605</v>
      </c>
      <c r="J22" s="52">
        <v>3</v>
      </c>
      <c r="K22" s="98"/>
      <c r="L22" s="49"/>
      <c r="M22" s="98"/>
      <c r="N22" s="48"/>
      <c r="O22" s="49"/>
      <c r="P22" s="50"/>
      <c r="Q22" s="99"/>
      <c r="R22" s="110">
        <f>IF(((MIN(_xlfn.IFERROR(VALUE(MID(F22,1,1))*60+VALUE(MID(F22,3,2))+VALUE(MID(F22,6,3))/1000,999),_xlfn.IFERROR(VALUE(MID(#REF!,1,1))*60+VALUE(MID(#REF!,3,2))+VALUE(MID(#REF!,6,3))/1000,999),_xlfn.IFERROR(VALUE(MID(I22,1,1))*60+VALUE(MID(I22,3,2))+VALUE(MID(I22,6,3))/1000,999),_xlfn.IFERROR(VALUE(MID(L22,1,1))*60+VALUE(MID(L22,3,2))+VALUE(MID(L22,6,3))/1000,999),_xlfn.IFERROR(VALUE(MID(O22,1,1))*60+VALUE(MID(O22,3,2))+VALUE(MID(O22,6,3))/1000,999)))/86400)=999/86400,"",(MIN(_xlfn.IFERROR(VALUE(MID(F22,1,1))*60+VALUE(MID(F22,3,2))+VALUE(MID(F22,6,3))/1000,999),_xlfn.IFERROR(VALUE(MID(#REF!,1,1))*60+VALUE(MID(#REF!,3,2))+VALUE(MID(#REF!,6,3))/1000,999),_xlfn.IFERROR(VALUE(MID(I22,1,1))*60+VALUE(MID(I22,3,2))+VALUE(MID(I22,6,3))/1000,999),_xlfn.IFERROR(VALUE(MID(L22,1,1))*60+VALUE(MID(L22,3,2))+VALUE(MID(L22,6,3))/1000,999),_xlfn.IFERROR(VALUE(MID(O22,1,1))*60+VALUE(MID(O22,3,2))+VALUE(MID(O22,6,3))/1000,999)))/86400)</f>
        <v>0.0011923032407407407</v>
      </c>
      <c r="S22" s="50" t="str">
        <f t="shared" si="0"/>
        <v>1р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ht="15" customHeight="1">
      <c r="A23" s="24">
        <v>12</v>
      </c>
      <c r="B23" s="57">
        <v>233</v>
      </c>
      <c r="C23" s="79" t="s">
        <v>90</v>
      </c>
      <c r="D23" s="77" t="s">
        <v>99</v>
      </c>
      <c r="E23" s="51">
        <v>6</v>
      </c>
      <c r="F23" s="49" t="s">
        <v>606</v>
      </c>
      <c r="G23" s="52">
        <v>2</v>
      </c>
      <c r="H23" s="51">
        <v>3</v>
      </c>
      <c r="I23" s="49" t="s">
        <v>607</v>
      </c>
      <c r="J23" s="52">
        <v>3</v>
      </c>
      <c r="K23" s="98"/>
      <c r="L23" s="49"/>
      <c r="M23" s="98"/>
      <c r="N23" s="48"/>
      <c r="O23" s="49"/>
      <c r="P23" s="50"/>
      <c r="Q23" s="99"/>
      <c r="R23" s="110">
        <f>IF(((MIN(_xlfn.IFERROR(VALUE(MID(F23,1,1))*60+VALUE(MID(F23,3,2))+VALUE(MID(F23,6,3))/1000,999),_xlfn.IFERROR(VALUE(MID(#REF!,1,1))*60+VALUE(MID(#REF!,3,2))+VALUE(MID(#REF!,6,3))/1000,999),_xlfn.IFERROR(VALUE(MID(I23,1,1))*60+VALUE(MID(I23,3,2))+VALUE(MID(I23,6,3))/1000,999),_xlfn.IFERROR(VALUE(MID(L23,1,1))*60+VALUE(MID(L23,3,2))+VALUE(MID(L23,6,3))/1000,999),_xlfn.IFERROR(VALUE(MID(O23,1,1))*60+VALUE(MID(O23,3,2))+VALUE(MID(O23,6,3))/1000,999)))/86400)=999/86400,"",(MIN(_xlfn.IFERROR(VALUE(MID(F23,1,1))*60+VALUE(MID(F23,3,2))+VALUE(MID(F23,6,3))/1000,999),_xlfn.IFERROR(VALUE(MID(#REF!,1,1))*60+VALUE(MID(#REF!,3,2))+VALUE(MID(#REF!,6,3))/1000,999),_xlfn.IFERROR(VALUE(MID(I23,1,1))*60+VALUE(MID(I23,3,2))+VALUE(MID(I23,6,3))/1000,999),_xlfn.IFERROR(VALUE(MID(L23,1,1))*60+VALUE(MID(L23,3,2))+VALUE(MID(L23,6,3))/1000,999),_xlfn.IFERROR(VALUE(MID(O23,1,1))*60+VALUE(MID(O23,3,2))+VALUE(MID(O23,6,3))/1000,999)))/86400)</f>
        <v>0.0011944907407407408</v>
      </c>
      <c r="S23" s="50" t="str">
        <f t="shared" si="0"/>
        <v>1р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ht="15" customHeight="1">
      <c r="A24" s="24">
        <v>13</v>
      </c>
      <c r="B24" s="57">
        <v>253</v>
      </c>
      <c r="C24" s="79" t="s">
        <v>124</v>
      </c>
      <c r="D24" s="77" t="s">
        <v>28</v>
      </c>
      <c r="E24" s="51">
        <v>1</v>
      </c>
      <c r="F24" s="49" t="s">
        <v>608</v>
      </c>
      <c r="G24" s="52">
        <v>2</v>
      </c>
      <c r="H24" s="51">
        <v>4</v>
      </c>
      <c r="I24" s="49" t="s">
        <v>609</v>
      </c>
      <c r="J24" s="52">
        <v>4</v>
      </c>
      <c r="K24" s="98"/>
      <c r="L24" s="49"/>
      <c r="M24" s="98"/>
      <c r="N24" s="48"/>
      <c r="O24" s="49"/>
      <c r="P24" s="50"/>
      <c r="Q24" s="99"/>
      <c r="R24" s="110">
        <f>IF(((MIN(_xlfn.IFERROR(VALUE(MID(F24,1,1))*60+VALUE(MID(F24,3,2))+VALUE(MID(F24,6,3))/1000,999),_xlfn.IFERROR(VALUE(MID(#REF!,1,1))*60+VALUE(MID(#REF!,3,2))+VALUE(MID(#REF!,6,3))/1000,999),_xlfn.IFERROR(VALUE(MID(I24,1,1))*60+VALUE(MID(I24,3,2))+VALUE(MID(I24,6,3))/1000,999),_xlfn.IFERROR(VALUE(MID(L24,1,1))*60+VALUE(MID(L24,3,2))+VALUE(MID(L24,6,3))/1000,999),_xlfn.IFERROR(VALUE(MID(O24,1,1))*60+VALUE(MID(O24,3,2))+VALUE(MID(O24,6,3))/1000,999)))/86400)=999/86400,"",(MIN(_xlfn.IFERROR(VALUE(MID(F24,1,1))*60+VALUE(MID(F24,3,2))+VALUE(MID(F24,6,3))/1000,999),_xlfn.IFERROR(VALUE(MID(#REF!,1,1))*60+VALUE(MID(#REF!,3,2))+VALUE(MID(#REF!,6,3))/1000,999),_xlfn.IFERROR(VALUE(MID(I24,1,1))*60+VALUE(MID(I24,3,2))+VALUE(MID(I24,6,3))/1000,999),_xlfn.IFERROR(VALUE(MID(L24,1,1))*60+VALUE(MID(L24,3,2))+VALUE(MID(L24,6,3))/1000,999),_xlfn.IFERROR(VALUE(MID(O24,1,1))*60+VALUE(MID(O24,3,2))+VALUE(MID(O24,6,3))/1000,999)))/86400)</f>
        <v>0.0011932175925925925</v>
      </c>
      <c r="S24" s="50" t="str">
        <f t="shared" si="0"/>
        <v>1р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ht="15" customHeight="1">
      <c r="A25" s="24">
        <v>14</v>
      </c>
      <c r="B25" s="57">
        <v>215</v>
      </c>
      <c r="C25" s="79" t="s">
        <v>74</v>
      </c>
      <c r="D25" s="79" t="s">
        <v>29</v>
      </c>
      <c r="E25" s="57">
        <v>2</v>
      </c>
      <c r="F25" s="49" t="s">
        <v>610</v>
      </c>
      <c r="G25" s="52">
        <v>2</v>
      </c>
      <c r="H25" s="48">
        <v>3</v>
      </c>
      <c r="I25" s="49" t="s">
        <v>611</v>
      </c>
      <c r="J25" s="50">
        <v>4</v>
      </c>
      <c r="K25" s="98"/>
      <c r="L25" s="49"/>
      <c r="M25" s="98"/>
      <c r="N25" s="48"/>
      <c r="O25" s="49"/>
      <c r="P25" s="50"/>
      <c r="Q25" s="99"/>
      <c r="R25" s="110">
        <f>IF(((MIN(_xlfn.IFERROR(VALUE(MID(F25,1,1))*60+VALUE(MID(F25,3,2))+VALUE(MID(F25,6,3))/1000,999),_xlfn.IFERROR(VALUE(MID(#REF!,1,1))*60+VALUE(MID(#REF!,3,2))+VALUE(MID(#REF!,6,3))/1000,999),_xlfn.IFERROR(VALUE(MID(I25,1,1))*60+VALUE(MID(I25,3,2))+VALUE(MID(I25,6,3))/1000,999),_xlfn.IFERROR(VALUE(MID(L25,1,1))*60+VALUE(MID(L25,3,2))+VALUE(MID(L25,6,3))/1000,999),_xlfn.IFERROR(VALUE(MID(O25,1,1))*60+VALUE(MID(O25,3,2))+VALUE(MID(O25,6,3))/1000,999)))/86400)=999/86400,"",(MIN(_xlfn.IFERROR(VALUE(MID(F25,1,1))*60+VALUE(MID(F25,3,2))+VALUE(MID(F25,6,3))/1000,999),_xlfn.IFERROR(VALUE(MID(#REF!,1,1))*60+VALUE(MID(#REF!,3,2))+VALUE(MID(#REF!,6,3))/1000,999),_xlfn.IFERROR(VALUE(MID(I25,1,1))*60+VALUE(MID(I25,3,2))+VALUE(MID(I25,6,3))/1000,999),_xlfn.IFERROR(VALUE(MID(L25,1,1))*60+VALUE(MID(L25,3,2))+VALUE(MID(L25,6,3))/1000,999),_xlfn.IFERROR(VALUE(MID(O25,1,1))*60+VALUE(MID(O25,3,2))+VALUE(MID(O25,6,3))/1000,999)))/86400)</f>
        <v>0.0012164351851851852</v>
      </c>
      <c r="S25" s="50" t="str">
        <f t="shared" si="0"/>
        <v>1р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ht="15" customHeight="1">
      <c r="A26" s="24">
        <v>15</v>
      </c>
      <c r="B26" s="57">
        <v>221</v>
      </c>
      <c r="C26" s="76" t="s">
        <v>125</v>
      </c>
      <c r="D26" s="82" t="s">
        <v>42</v>
      </c>
      <c r="E26" s="48">
        <v>7</v>
      </c>
      <c r="F26" s="49" t="s">
        <v>612</v>
      </c>
      <c r="G26" s="50">
        <v>3</v>
      </c>
      <c r="H26" s="51">
        <v>2</v>
      </c>
      <c r="I26" s="49" t="s">
        <v>613</v>
      </c>
      <c r="J26" s="52">
        <v>4</v>
      </c>
      <c r="K26" s="98"/>
      <c r="L26" s="49"/>
      <c r="M26" s="98"/>
      <c r="N26" s="48"/>
      <c r="O26" s="49"/>
      <c r="P26" s="50"/>
      <c r="Q26" s="99"/>
      <c r="R26" s="110">
        <f>IF(((MIN(_xlfn.IFERROR(VALUE(MID(F26,1,1))*60+VALUE(MID(F26,3,2))+VALUE(MID(F26,6,3))/1000,999),_xlfn.IFERROR(VALUE(MID(#REF!,1,1))*60+VALUE(MID(#REF!,3,2))+VALUE(MID(#REF!,6,3))/1000,999),_xlfn.IFERROR(VALUE(MID(I26,1,1))*60+VALUE(MID(I26,3,2))+VALUE(MID(I26,6,3))/1000,999),_xlfn.IFERROR(VALUE(MID(L26,1,1))*60+VALUE(MID(L26,3,2))+VALUE(MID(L26,6,3))/1000,999),_xlfn.IFERROR(VALUE(MID(O26,1,1))*60+VALUE(MID(O26,3,2))+VALUE(MID(O26,6,3))/1000,999)))/86400)=999/86400,"",(MIN(_xlfn.IFERROR(VALUE(MID(F26,1,1))*60+VALUE(MID(F26,3,2))+VALUE(MID(F26,6,3))/1000,999),_xlfn.IFERROR(VALUE(MID(#REF!,1,1))*60+VALUE(MID(#REF!,3,2))+VALUE(MID(#REF!,6,3))/1000,999),_xlfn.IFERROR(VALUE(MID(I26,1,1))*60+VALUE(MID(I26,3,2))+VALUE(MID(I26,6,3))/1000,999),_xlfn.IFERROR(VALUE(MID(L26,1,1))*60+VALUE(MID(L26,3,2))+VALUE(MID(L26,6,3))/1000,999),_xlfn.IFERROR(VALUE(MID(O26,1,1))*60+VALUE(MID(O26,3,2))+VALUE(MID(O26,6,3))/1000,999)))/86400)</f>
        <v>0.0011305671296296296</v>
      </c>
      <c r="S26" s="50" t="str">
        <f t="shared" si="0"/>
        <v>КМС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ht="15" customHeight="1">
      <c r="A27" s="24">
        <v>16</v>
      </c>
      <c r="B27" s="57">
        <v>235</v>
      </c>
      <c r="C27" s="76" t="s">
        <v>107</v>
      </c>
      <c r="D27" s="76" t="s">
        <v>127</v>
      </c>
      <c r="E27" s="48">
        <v>5</v>
      </c>
      <c r="F27" s="49" t="s">
        <v>614</v>
      </c>
      <c r="G27" s="58">
        <v>3</v>
      </c>
      <c r="H27" s="51">
        <v>1</v>
      </c>
      <c r="I27" s="49" t="s">
        <v>615</v>
      </c>
      <c r="J27" s="52">
        <v>4</v>
      </c>
      <c r="K27" s="98"/>
      <c r="L27" s="49"/>
      <c r="M27" s="98"/>
      <c r="N27" s="48"/>
      <c r="O27" s="49"/>
      <c r="P27" s="50"/>
      <c r="Q27" s="99"/>
      <c r="R27" s="110">
        <f>IF(((MIN(_xlfn.IFERROR(VALUE(MID(F27,1,1))*60+VALUE(MID(F27,3,2))+VALUE(MID(F27,6,3))/1000,999),_xlfn.IFERROR(VALUE(MID(#REF!,1,1))*60+VALUE(MID(#REF!,3,2))+VALUE(MID(#REF!,6,3))/1000,999),_xlfn.IFERROR(VALUE(MID(I27,1,1))*60+VALUE(MID(I27,3,2))+VALUE(MID(I27,6,3))/1000,999),_xlfn.IFERROR(VALUE(MID(L27,1,1))*60+VALUE(MID(L27,3,2))+VALUE(MID(L27,6,3))/1000,999),_xlfn.IFERROR(VALUE(MID(O27,1,1))*60+VALUE(MID(O27,3,2))+VALUE(MID(O27,6,3))/1000,999)))/86400)=999/86400,"",(MIN(_xlfn.IFERROR(VALUE(MID(F27,1,1))*60+VALUE(MID(F27,3,2))+VALUE(MID(F27,6,3))/1000,999),_xlfn.IFERROR(VALUE(MID(#REF!,1,1))*60+VALUE(MID(#REF!,3,2))+VALUE(MID(#REF!,6,3))/1000,999),_xlfn.IFERROR(VALUE(MID(I27,1,1))*60+VALUE(MID(I27,3,2))+VALUE(MID(I27,6,3))/1000,999),_xlfn.IFERROR(VALUE(MID(L27,1,1))*60+VALUE(MID(L27,3,2))+VALUE(MID(L27,6,3))/1000,999),_xlfn.IFERROR(VALUE(MID(O27,1,1))*60+VALUE(MID(O27,3,2))+VALUE(MID(O27,6,3))/1000,999)))/86400)</f>
        <v>0.001158159722222222</v>
      </c>
      <c r="S27" s="50" t="str">
        <f t="shared" si="0"/>
        <v>КМС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ht="15" customHeight="1">
      <c r="A28" s="24">
        <v>17</v>
      </c>
      <c r="B28" s="57">
        <v>226</v>
      </c>
      <c r="C28" s="79" t="s">
        <v>128</v>
      </c>
      <c r="D28" s="77" t="s">
        <v>99</v>
      </c>
      <c r="E28" s="48">
        <v>3</v>
      </c>
      <c r="F28" s="49" t="s">
        <v>616</v>
      </c>
      <c r="G28" s="50">
        <v>3</v>
      </c>
      <c r="H28" s="51"/>
      <c r="I28" s="49"/>
      <c r="J28" s="52"/>
      <c r="K28" s="98"/>
      <c r="L28" s="49"/>
      <c r="M28" s="98"/>
      <c r="N28" s="48"/>
      <c r="O28" s="49"/>
      <c r="P28" s="50"/>
      <c r="Q28" s="99"/>
      <c r="R28" s="110">
        <f>IF(((MIN(_xlfn.IFERROR(VALUE(MID(F28,1,1))*60+VALUE(MID(F28,3,2))+VALUE(MID(F28,6,3))/1000,999),_xlfn.IFERROR(VALUE(MID(#REF!,1,1))*60+VALUE(MID(#REF!,3,2))+VALUE(MID(#REF!,6,3))/1000,999),_xlfn.IFERROR(VALUE(MID(I28,1,1))*60+VALUE(MID(I28,3,2))+VALUE(MID(I28,6,3))/1000,999),_xlfn.IFERROR(VALUE(MID(L28,1,1))*60+VALUE(MID(L28,3,2))+VALUE(MID(L28,6,3))/1000,999),_xlfn.IFERROR(VALUE(MID(O28,1,1))*60+VALUE(MID(O28,3,2))+VALUE(MID(O28,6,3))/1000,999)))/86400)=999/86400,"",(MIN(_xlfn.IFERROR(VALUE(MID(F28,1,1))*60+VALUE(MID(F28,3,2))+VALUE(MID(F28,6,3))/1000,999),_xlfn.IFERROR(VALUE(MID(#REF!,1,1))*60+VALUE(MID(#REF!,3,2))+VALUE(MID(#REF!,6,3))/1000,999),_xlfn.IFERROR(VALUE(MID(I28,1,1))*60+VALUE(MID(I28,3,2))+VALUE(MID(I28,6,3))/1000,999),_xlfn.IFERROR(VALUE(MID(L28,1,1))*60+VALUE(MID(L28,3,2))+VALUE(MID(L28,6,3))/1000,999),_xlfn.IFERROR(VALUE(MID(O28,1,1))*60+VALUE(MID(O28,3,2))+VALUE(MID(O28,6,3))/1000,999)))/86400)</f>
        <v>0.0012271527777777777</v>
      </c>
      <c r="S28" s="50" t="str">
        <f t="shared" si="0"/>
        <v>1р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ht="15" customHeight="1">
      <c r="A29" s="24">
        <v>18</v>
      </c>
      <c r="B29" s="57">
        <v>222</v>
      </c>
      <c r="C29" s="79" t="s">
        <v>126</v>
      </c>
      <c r="D29" s="79" t="s">
        <v>42</v>
      </c>
      <c r="E29" s="48">
        <v>4</v>
      </c>
      <c r="F29" s="49" t="s">
        <v>617</v>
      </c>
      <c r="G29" s="50">
        <v>3</v>
      </c>
      <c r="H29" s="51"/>
      <c r="I29" s="49"/>
      <c r="J29" s="52"/>
      <c r="K29" s="98"/>
      <c r="L29" s="49"/>
      <c r="M29" s="98"/>
      <c r="N29" s="48"/>
      <c r="O29" s="49"/>
      <c r="P29" s="50"/>
      <c r="Q29" s="99"/>
      <c r="R29" s="110">
        <f>IF(((MIN(_xlfn.IFERROR(VALUE(MID(F29,1,1))*60+VALUE(MID(F29,3,2))+VALUE(MID(F29,6,3))/1000,999),_xlfn.IFERROR(VALUE(MID(#REF!,1,1))*60+VALUE(MID(#REF!,3,2))+VALUE(MID(#REF!,6,3))/1000,999),_xlfn.IFERROR(VALUE(MID(I29,1,1))*60+VALUE(MID(I29,3,2))+VALUE(MID(I29,6,3))/1000,999),_xlfn.IFERROR(VALUE(MID(L29,1,1))*60+VALUE(MID(L29,3,2))+VALUE(MID(L29,6,3))/1000,999),_xlfn.IFERROR(VALUE(MID(O29,1,1))*60+VALUE(MID(O29,3,2))+VALUE(MID(O29,6,3))/1000,999)))/86400)=999/86400,"",(MIN(_xlfn.IFERROR(VALUE(MID(F29,1,1))*60+VALUE(MID(F29,3,2))+VALUE(MID(F29,6,3))/1000,999),_xlfn.IFERROR(VALUE(MID(#REF!,1,1))*60+VALUE(MID(#REF!,3,2))+VALUE(MID(#REF!,6,3))/1000,999),_xlfn.IFERROR(VALUE(MID(I29,1,1))*60+VALUE(MID(I29,3,2))+VALUE(MID(I29,6,3))/1000,999),_xlfn.IFERROR(VALUE(MID(L29,1,1))*60+VALUE(MID(L29,3,2))+VALUE(MID(L29,6,3))/1000,999),_xlfn.IFERROR(VALUE(MID(O29,1,1))*60+VALUE(MID(O29,3,2))+VALUE(MID(O29,6,3))/1000,999)))/86400)</f>
        <v>0.001235914351851852</v>
      </c>
      <c r="S29" s="50" t="str">
        <f t="shared" si="0"/>
        <v>1р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3" customFormat="1" ht="15" customHeight="1">
      <c r="A30" s="24">
        <v>19</v>
      </c>
      <c r="B30" s="140">
        <v>227</v>
      </c>
      <c r="C30" s="81" t="s">
        <v>95</v>
      </c>
      <c r="D30" s="138" t="s">
        <v>99</v>
      </c>
      <c r="E30" s="54">
        <v>2</v>
      </c>
      <c r="F30" s="49" t="s">
        <v>618</v>
      </c>
      <c r="G30" s="50">
        <v>3</v>
      </c>
      <c r="H30" s="51"/>
      <c r="I30" s="49"/>
      <c r="J30" s="52"/>
      <c r="K30" s="98"/>
      <c r="L30" s="49"/>
      <c r="M30" s="98"/>
      <c r="N30" s="48"/>
      <c r="O30" s="49"/>
      <c r="P30" s="50"/>
      <c r="Q30" s="99"/>
      <c r="R30" s="110">
        <f>IF(((MIN(_xlfn.IFERROR(VALUE(MID(F30,1,1))*60+VALUE(MID(F30,3,2))+VALUE(MID(F30,6,3))/1000,999),_xlfn.IFERROR(VALUE(MID(#REF!,1,1))*60+VALUE(MID(#REF!,3,2))+VALUE(MID(#REF!,6,3))/1000,999),_xlfn.IFERROR(VALUE(MID(I30,1,1))*60+VALUE(MID(I30,3,2))+VALUE(MID(I30,6,3))/1000,999),_xlfn.IFERROR(VALUE(MID(L30,1,1))*60+VALUE(MID(L30,3,2))+VALUE(MID(L30,6,3))/1000,999),_xlfn.IFERROR(VALUE(MID(O30,1,1))*60+VALUE(MID(O30,3,2))+VALUE(MID(O30,6,3))/1000,999)))/86400)=999/86400,"",(MIN(_xlfn.IFERROR(VALUE(MID(F30,1,1))*60+VALUE(MID(F30,3,2))+VALUE(MID(F30,6,3))/1000,999),_xlfn.IFERROR(VALUE(MID(#REF!,1,1))*60+VALUE(MID(#REF!,3,2))+VALUE(MID(#REF!,6,3))/1000,999),_xlfn.IFERROR(VALUE(MID(I30,1,1))*60+VALUE(MID(I30,3,2))+VALUE(MID(I30,6,3))/1000,999),_xlfn.IFERROR(VALUE(MID(L30,1,1))*60+VALUE(MID(L30,3,2))+VALUE(MID(L30,6,3))/1000,999),_xlfn.IFERROR(VALUE(MID(O30,1,1))*60+VALUE(MID(O30,3,2))+VALUE(MID(O30,6,3))/1000,999)))/86400)</f>
        <v>0.0012472800925925926</v>
      </c>
      <c r="S30" s="50" t="str">
        <f t="shared" si="0"/>
        <v>1р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ht="15" customHeight="1">
      <c r="A31" s="24">
        <v>20</v>
      </c>
      <c r="B31" s="57">
        <v>220</v>
      </c>
      <c r="C31" s="83" t="s">
        <v>58</v>
      </c>
      <c r="D31" s="77" t="s">
        <v>42</v>
      </c>
      <c r="E31" s="48">
        <v>1</v>
      </c>
      <c r="F31" s="49" t="s">
        <v>619</v>
      </c>
      <c r="G31" s="56">
        <v>3</v>
      </c>
      <c r="H31" s="101"/>
      <c r="I31" s="55"/>
      <c r="J31" s="102"/>
      <c r="K31" s="47"/>
      <c r="L31" s="55"/>
      <c r="M31" s="47"/>
      <c r="N31" s="54"/>
      <c r="O31" s="55"/>
      <c r="P31" s="56"/>
      <c r="Q31" s="104"/>
      <c r="R31" s="110">
        <f>IF(((MIN(_xlfn.IFERROR(VALUE(MID(F31,1,1))*60+VALUE(MID(F31,3,2))+VALUE(MID(F31,6,3))/1000,999),_xlfn.IFERROR(VALUE(MID(#REF!,1,1))*60+VALUE(MID(#REF!,3,2))+VALUE(MID(#REF!,6,3))/1000,999),_xlfn.IFERROR(VALUE(MID(I31,1,1))*60+VALUE(MID(I31,3,2))+VALUE(MID(I31,6,3))/1000,999),_xlfn.IFERROR(VALUE(MID(L31,1,1))*60+VALUE(MID(L31,3,2))+VALUE(MID(L31,6,3))/1000,999),_xlfn.IFERROR(VALUE(MID(O31,1,1))*60+VALUE(MID(O31,3,2))+VALUE(MID(O31,6,3))/1000,999)))/86400)=999/86400,"",(MIN(_xlfn.IFERROR(VALUE(MID(F31,1,1))*60+VALUE(MID(F31,3,2))+VALUE(MID(F31,6,3))/1000,999),_xlfn.IFERROR(VALUE(MID(#REF!,1,1))*60+VALUE(MID(#REF!,3,2))+VALUE(MID(#REF!,6,3))/1000,999),_xlfn.IFERROR(VALUE(MID(I31,1,1))*60+VALUE(MID(I31,3,2))+VALUE(MID(I31,6,3))/1000,999),_xlfn.IFERROR(VALUE(MID(L31,1,1))*60+VALUE(MID(L31,3,2))+VALUE(MID(L31,6,3))/1000,999),_xlfn.IFERROR(VALUE(MID(O31,1,1))*60+VALUE(MID(O31,3,2))+VALUE(MID(O31,6,3))/1000,999)))/86400)</f>
        <v>0.0012740625</v>
      </c>
      <c r="S31" s="50" t="str">
        <f t="shared" si="0"/>
        <v>2р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ht="15" customHeight="1">
      <c r="A32" s="24">
        <v>21</v>
      </c>
      <c r="B32" s="57">
        <v>246</v>
      </c>
      <c r="C32" s="77" t="s">
        <v>123</v>
      </c>
      <c r="D32" s="77" t="s">
        <v>116</v>
      </c>
      <c r="E32" s="48">
        <v>6</v>
      </c>
      <c r="F32" s="49" t="s">
        <v>620</v>
      </c>
      <c r="G32" s="50">
        <v>3</v>
      </c>
      <c r="H32" s="51"/>
      <c r="I32" s="49"/>
      <c r="J32" s="52"/>
      <c r="K32" s="98"/>
      <c r="L32" s="49"/>
      <c r="M32" s="98"/>
      <c r="N32" s="48"/>
      <c r="O32" s="49"/>
      <c r="P32" s="50"/>
      <c r="Q32" s="99"/>
      <c r="R32" s="110">
        <f>IF(((MIN(_xlfn.IFERROR(VALUE(MID(F32,1,1))*60+VALUE(MID(F32,3,2))+VALUE(MID(F32,6,3))/1000,999),_xlfn.IFERROR(VALUE(MID(#REF!,1,1))*60+VALUE(MID(#REF!,3,2))+VALUE(MID(#REF!,6,3))/1000,999),_xlfn.IFERROR(VALUE(MID(I32,1,1))*60+VALUE(MID(I32,3,2))+VALUE(MID(I32,6,3))/1000,999),_xlfn.IFERROR(VALUE(MID(L32,1,1))*60+VALUE(MID(L32,3,2))+VALUE(MID(L32,6,3))/1000,999),_xlfn.IFERROR(VALUE(MID(O32,1,1))*60+VALUE(MID(O32,3,2))+VALUE(MID(O32,6,3))/1000,999)))/86400)=999/86400,"",(MIN(_xlfn.IFERROR(VALUE(MID(F32,1,1))*60+VALUE(MID(F32,3,2))+VALUE(MID(F32,6,3))/1000,999),_xlfn.IFERROR(VALUE(MID(#REF!,1,1))*60+VALUE(MID(#REF!,3,2))+VALUE(MID(#REF!,6,3))/1000,999),_xlfn.IFERROR(VALUE(MID(I32,1,1))*60+VALUE(MID(I32,3,2))+VALUE(MID(I32,6,3))/1000,999),_xlfn.IFERROR(VALUE(MID(L32,1,1))*60+VALUE(MID(L32,3,2))+VALUE(MID(L32,6,3))/1000,999),_xlfn.IFERROR(VALUE(MID(O32,1,1))*60+VALUE(MID(O32,3,2))+VALUE(MID(O32,6,3))/1000,999)))/86400)</f>
        <v>0.0014025925925925926</v>
      </c>
      <c r="S32" s="50" t="str">
        <f t="shared" si="0"/>
        <v>1ю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ht="15" customHeight="1">
      <c r="A33" s="24">
        <v>22</v>
      </c>
      <c r="B33" s="57">
        <v>242</v>
      </c>
      <c r="C33" s="77" t="s">
        <v>59</v>
      </c>
      <c r="D33" s="77" t="s">
        <v>53</v>
      </c>
      <c r="E33" s="48">
        <v>7</v>
      </c>
      <c r="F33" s="49" t="s">
        <v>621</v>
      </c>
      <c r="G33" s="50">
        <v>4</v>
      </c>
      <c r="H33" s="51"/>
      <c r="I33" s="49"/>
      <c r="J33" s="52"/>
      <c r="K33" s="98"/>
      <c r="L33" s="49"/>
      <c r="M33" s="98"/>
      <c r="N33" s="48"/>
      <c r="O33" s="49"/>
      <c r="P33" s="50"/>
      <c r="Q33" s="99"/>
      <c r="R33" s="110">
        <f>IF(((MIN(_xlfn.IFERROR(VALUE(MID(F33,1,1))*60+VALUE(MID(F33,3,2))+VALUE(MID(F33,6,3))/1000,999),_xlfn.IFERROR(VALUE(MID(#REF!,1,1))*60+VALUE(MID(#REF!,3,2))+VALUE(MID(#REF!,6,3))/1000,999),_xlfn.IFERROR(VALUE(MID(I33,1,1))*60+VALUE(MID(I33,3,2))+VALUE(MID(I33,6,3))/1000,999),_xlfn.IFERROR(VALUE(MID(L33,1,1))*60+VALUE(MID(L33,3,2))+VALUE(MID(L33,6,3))/1000,999),_xlfn.IFERROR(VALUE(MID(O33,1,1))*60+VALUE(MID(O33,3,2))+VALUE(MID(O33,6,3))/1000,999)))/86400)=999/86400,"",(MIN(_xlfn.IFERROR(VALUE(MID(F33,1,1))*60+VALUE(MID(F33,3,2))+VALUE(MID(F33,6,3))/1000,999),_xlfn.IFERROR(VALUE(MID(#REF!,1,1))*60+VALUE(MID(#REF!,3,2))+VALUE(MID(#REF!,6,3))/1000,999),_xlfn.IFERROR(VALUE(MID(I33,1,1))*60+VALUE(MID(I33,3,2))+VALUE(MID(I33,6,3))/1000,999),_xlfn.IFERROR(VALUE(MID(L33,1,1))*60+VALUE(MID(L33,3,2))+VALUE(MID(L33,6,3))/1000,999),_xlfn.IFERROR(VALUE(MID(O33,1,1))*60+VALUE(MID(O33,3,2))+VALUE(MID(O33,6,3))/1000,999)))/86400)</f>
        <v>0.0011694097222222223</v>
      </c>
      <c r="S33" s="50" t="str">
        <f t="shared" si="0"/>
        <v>КМС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ht="15" customHeight="1">
      <c r="A34" s="24">
        <v>23</v>
      </c>
      <c r="B34" s="57">
        <v>219</v>
      </c>
      <c r="C34" s="77" t="s">
        <v>57</v>
      </c>
      <c r="D34" s="82" t="s">
        <v>42</v>
      </c>
      <c r="E34" s="48">
        <v>5</v>
      </c>
      <c r="F34" s="49" t="s">
        <v>622</v>
      </c>
      <c r="G34" s="50">
        <v>4</v>
      </c>
      <c r="H34" s="51"/>
      <c r="I34" s="49"/>
      <c r="J34" s="52"/>
      <c r="K34" s="98"/>
      <c r="L34" s="49"/>
      <c r="M34" s="98"/>
      <c r="N34" s="48"/>
      <c r="O34" s="49"/>
      <c r="P34" s="50"/>
      <c r="Q34" s="99"/>
      <c r="R34" s="110">
        <f>IF(((MIN(_xlfn.IFERROR(VALUE(MID(F34,1,1))*60+VALUE(MID(F34,3,2))+VALUE(MID(F34,6,3))/1000,999),_xlfn.IFERROR(VALUE(MID(#REF!,1,1))*60+VALUE(MID(#REF!,3,2))+VALUE(MID(#REF!,6,3))/1000,999),_xlfn.IFERROR(VALUE(MID(I34,1,1))*60+VALUE(MID(I34,3,2))+VALUE(MID(I34,6,3))/1000,999),_xlfn.IFERROR(VALUE(MID(L34,1,1))*60+VALUE(MID(L34,3,2))+VALUE(MID(L34,6,3))/1000,999),_xlfn.IFERROR(VALUE(MID(O34,1,1))*60+VALUE(MID(O34,3,2))+VALUE(MID(O34,6,3))/1000,999)))/86400)=999/86400,"",(MIN(_xlfn.IFERROR(VALUE(MID(F34,1,1))*60+VALUE(MID(F34,3,2))+VALUE(MID(F34,6,3))/1000,999),_xlfn.IFERROR(VALUE(MID(#REF!,1,1))*60+VALUE(MID(#REF!,3,2))+VALUE(MID(#REF!,6,3))/1000,999),_xlfn.IFERROR(VALUE(MID(I34,1,1))*60+VALUE(MID(I34,3,2))+VALUE(MID(I34,6,3))/1000,999),_xlfn.IFERROR(VALUE(MID(L34,1,1))*60+VALUE(MID(L34,3,2))+VALUE(MID(L34,6,3))/1000,999),_xlfn.IFERROR(VALUE(MID(O34,1,1))*60+VALUE(MID(O34,3,2))+VALUE(MID(O34,6,3))/1000,999)))/86400)</f>
        <v>0.0012201273148148147</v>
      </c>
      <c r="S34" s="50" t="str">
        <f t="shared" si="0"/>
        <v>1р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ht="15" customHeight="1">
      <c r="A35" s="24">
        <v>24</v>
      </c>
      <c r="B35" s="57">
        <v>250</v>
      </c>
      <c r="C35" s="76" t="s">
        <v>96</v>
      </c>
      <c r="D35" s="82" t="s">
        <v>28</v>
      </c>
      <c r="E35" s="48">
        <v>3</v>
      </c>
      <c r="F35" s="49" t="s">
        <v>623</v>
      </c>
      <c r="G35" s="50">
        <v>4</v>
      </c>
      <c r="H35" s="51"/>
      <c r="I35" s="49"/>
      <c r="J35" s="52"/>
      <c r="K35" s="98"/>
      <c r="L35" s="49"/>
      <c r="M35" s="98"/>
      <c r="N35" s="48"/>
      <c r="O35" s="49"/>
      <c r="P35" s="50"/>
      <c r="Q35" s="99"/>
      <c r="R35" s="110">
        <f>IF(((MIN(_xlfn.IFERROR(VALUE(MID(F35,1,1))*60+VALUE(MID(F35,3,2))+VALUE(MID(F35,6,3))/1000,999),_xlfn.IFERROR(VALUE(MID(#REF!,1,1))*60+VALUE(MID(#REF!,3,2))+VALUE(MID(#REF!,6,3))/1000,999),_xlfn.IFERROR(VALUE(MID(I35,1,1))*60+VALUE(MID(I35,3,2))+VALUE(MID(I35,6,3))/1000,999),_xlfn.IFERROR(VALUE(MID(L35,1,1))*60+VALUE(MID(L35,3,2))+VALUE(MID(L35,6,3))/1000,999),_xlfn.IFERROR(VALUE(MID(O35,1,1))*60+VALUE(MID(O35,3,2))+VALUE(MID(O35,6,3))/1000,999)))/86400)=999/86400,"",(MIN(_xlfn.IFERROR(VALUE(MID(F35,1,1))*60+VALUE(MID(F35,3,2))+VALUE(MID(F35,6,3))/1000,999),_xlfn.IFERROR(VALUE(MID(#REF!,1,1))*60+VALUE(MID(#REF!,3,2))+VALUE(MID(#REF!,6,3))/1000,999),_xlfn.IFERROR(VALUE(MID(I35,1,1))*60+VALUE(MID(I35,3,2))+VALUE(MID(I35,6,3))/1000,999),_xlfn.IFERROR(VALUE(MID(L35,1,1))*60+VALUE(MID(L35,3,2))+VALUE(MID(L35,6,3))/1000,999),_xlfn.IFERROR(VALUE(MID(O35,1,1))*60+VALUE(MID(O35,3,2))+VALUE(MID(O35,6,3))/1000,999)))/86400)</f>
        <v>0.0012280092592592592</v>
      </c>
      <c r="S35" s="50" t="str">
        <f t="shared" si="0"/>
        <v>1р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ht="15" customHeight="1">
      <c r="A36" s="24">
        <v>25</v>
      </c>
      <c r="B36" s="57">
        <v>216</v>
      </c>
      <c r="C36" s="76" t="s">
        <v>56</v>
      </c>
      <c r="D36" s="79" t="s">
        <v>29</v>
      </c>
      <c r="E36" s="48">
        <v>4</v>
      </c>
      <c r="F36" s="49" t="s">
        <v>624</v>
      </c>
      <c r="G36" s="50">
        <v>4</v>
      </c>
      <c r="H36" s="51"/>
      <c r="I36" s="49"/>
      <c r="J36" s="52"/>
      <c r="K36" s="98"/>
      <c r="L36" s="49"/>
      <c r="M36" s="98"/>
      <c r="N36" s="48"/>
      <c r="O36" s="49"/>
      <c r="P36" s="50"/>
      <c r="Q36" s="99"/>
      <c r="R36" s="110">
        <f>IF(((MIN(_xlfn.IFERROR(VALUE(MID(F36,1,1))*60+VALUE(MID(F36,3,2))+VALUE(MID(F36,6,3))/1000,999),_xlfn.IFERROR(VALUE(MID(#REF!,1,1))*60+VALUE(MID(#REF!,3,2))+VALUE(MID(#REF!,6,3))/1000,999),_xlfn.IFERROR(VALUE(MID(I36,1,1))*60+VALUE(MID(I36,3,2))+VALUE(MID(I36,6,3))/1000,999),_xlfn.IFERROR(VALUE(MID(L36,1,1))*60+VALUE(MID(L36,3,2))+VALUE(MID(L36,6,3))/1000,999),_xlfn.IFERROR(VALUE(MID(O36,1,1))*60+VALUE(MID(O36,3,2))+VALUE(MID(O36,6,3))/1000,999)))/86400)=999/86400,"",(MIN(_xlfn.IFERROR(VALUE(MID(F36,1,1))*60+VALUE(MID(F36,3,2))+VALUE(MID(F36,6,3))/1000,999),_xlfn.IFERROR(VALUE(MID(#REF!,1,1))*60+VALUE(MID(#REF!,3,2))+VALUE(MID(#REF!,6,3))/1000,999),_xlfn.IFERROR(VALUE(MID(I36,1,1))*60+VALUE(MID(I36,3,2))+VALUE(MID(I36,6,3))/1000,999),_xlfn.IFERROR(VALUE(MID(L36,1,1))*60+VALUE(MID(L36,3,2))+VALUE(MID(L36,6,3))/1000,999),_xlfn.IFERROR(VALUE(MID(O36,1,1))*60+VALUE(MID(O36,3,2))+VALUE(MID(O36,6,3))/1000,999)))/86400)</f>
        <v>0.0012418171296296296</v>
      </c>
      <c r="S36" s="50" t="str">
        <f t="shared" si="0"/>
        <v>1р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ht="15" customHeight="1">
      <c r="A37" s="24">
        <v>26</v>
      </c>
      <c r="B37" s="57">
        <v>236</v>
      </c>
      <c r="C37" s="76" t="s">
        <v>110</v>
      </c>
      <c r="D37" s="76" t="s">
        <v>86</v>
      </c>
      <c r="E37" s="48">
        <v>2</v>
      </c>
      <c r="F37" s="49" t="s">
        <v>625</v>
      </c>
      <c r="G37" s="50">
        <v>4</v>
      </c>
      <c r="H37" s="51"/>
      <c r="I37" s="49"/>
      <c r="J37" s="52"/>
      <c r="K37" s="98"/>
      <c r="L37" s="49"/>
      <c r="M37" s="98"/>
      <c r="N37" s="48"/>
      <c r="O37" s="49"/>
      <c r="P37" s="50"/>
      <c r="Q37" s="99"/>
      <c r="R37" s="110">
        <f>IF(((MIN(_xlfn.IFERROR(VALUE(MID(F37,1,1))*60+VALUE(MID(F37,3,2))+VALUE(MID(F37,6,3))/1000,999),_xlfn.IFERROR(VALUE(MID(#REF!,1,1))*60+VALUE(MID(#REF!,3,2))+VALUE(MID(#REF!,6,3))/1000,999),_xlfn.IFERROR(VALUE(MID(I37,1,1))*60+VALUE(MID(I37,3,2))+VALUE(MID(I37,6,3))/1000,999),_xlfn.IFERROR(VALUE(MID(L37,1,1))*60+VALUE(MID(L37,3,2))+VALUE(MID(L37,6,3))/1000,999),_xlfn.IFERROR(VALUE(MID(O37,1,1))*60+VALUE(MID(O37,3,2))+VALUE(MID(O37,6,3))/1000,999)))/86400)=999/86400,"",(MIN(_xlfn.IFERROR(VALUE(MID(F37,1,1))*60+VALUE(MID(F37,3,2))+VALUE(MID(F37,6,3))/1000,999),_xlfn.IFERROR(VALUE(MID(#REF!,1,1))*60+VALUE(MID(#REF!,3,2))+VALUE(MID(#REF!,6,3))/1000,999),_xlfn.IFERROR(VALUE(MID(I37,1,1))*60+VALUE(MID(I37,3,2))+VALUE(MID(I37,6,3))/1000,999),_xlfn.IFERROR(VALUE(MID(L37,1,1))*60+VALUE(MID(L37,3,2))+VALUE(MID(L37,6,3))/1000,999),_xlfn.IFERROR(VALUE(MID(O37,1,1))*60+VALUE(MID(O37,3,2))+VALUE(MID(O37,6,3))/1000,999)))/86400)</f>
        <v>0.0012522453703703704</v>
      </c>
      <c r="S37" s="50" t="str">
        <f t="shared" si="0"/>
        <v>2р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ht="15" customHeight="1">
      <c r="A38" s="24">
        <v>27</v>
      </c>
      <c r="B38" s="57">
        <v>212</v>
      </c>
      <c r="C38" s="76" t="s">
        <v>98</v>
      </c>
      <c r="D38" s="82" t="s">
        <v>29</v>
      </c>
      <c r="E38" s="48">
        <v>1</v>
      </c>
      <c r="F38" s="49" t="s">
        <v>626</v>
      </c>
      <c r="G38" s="50">
        <v>4</v>
      </c>
      <c r="H38" s="51"/>
      <c r="I38" s="49"/>
      <c r="J38" s="52"/>
      <c r="K38" s="98"/>
      <c r="L38" s="49"/>
      <c r="M38" s="98"/>
      <c r="N38" s="48"/>
      <c r="O38" s="49"/>
      <c r="P38" s="50"/>
      <c r="Q38" s="99"/>
      <c r="R38" s="110">
        <f>IF(((MIN(_xlfn.IFERROR(VALUE(MID(F38,1,1))*60+VALUE(MID(F38,3,2))+VALUE(MID(F38,6,3))/1000,999),_xlfn.IFERROR(VALUE(MID(#REF!,1,1))*60+VALUE(MID(#REF!,3,2))+VALUE(MID(#REF!,6,3))/1000,999),_xlfn.IFERROR(VALUE(MID(I38,1,1))*60+VALUE(MID(I38,3,2))+VALUE(MID(I38,6,3))/1000,999),_xlfn.IFERROR(VALUE(MID(L38,1,1))*60+VALUE(MID(L38,3,2))+VALUE(MID(L38,6,3))/1000,999),_xlfn.IFERROR(VALUE(MID(O38,1,1))*60+VALUE(MID(O38,3,2))+VALUE(MID(O38,6,3))/1000,999)))/86400)=999/86400,"",(MIN(_xlfn.IFERROR(VALUE(MID(F38,1,1))*60+VALUE(MID(F38,3,2))+VALUE(MID(F38,6,3))/1000,999),_xlfn.IFERROR(VALUE(MID(#REF!,1,1))*60+VALUE(MID(#REF!,3,2))+VALUE(MID(#REF!,6,3))/1000,999),_xlfn.IFERROR(VALUE(MID(I38,1,1))*60+VALUE(MID(I38,3,2))+VALUE(MID(I38,6,3))/1000,999),_xlfn.IFERROR(VALUE(MID(L38,1,1))*60+VALUE(MID(L38,3,2))+VALUE(MID(L38,6,3))/1000,999),_xlfn.IFERROR(VALUE(MID(O38,1,1))*60+VALUE(MID(O38,3,2))+VALUE(MID(O38,6,3))/1000,999)))/86400)</f>
        <v>0.0012959953703703703</v>
      </c>
      <c r="S38" s="50" t="str">
        <f t="shared" si="0"/>
        <v>2р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ht="15" customHeight="1">
      <c r="A39" s="24">
        <v>28</v>
      </c>
      <c r="B39" s="57">
        <v>218</v>
      </c>
      <c r="C39" s="79" t="s">
        <v>122</v>
      </c>
      <c r="D39" s="77" t="s">
        <v>29</v>
      </c>
      <c r="E39" s="48">
        <v>6</v>
      </c>
      <c r="F39" s="49" t="s">
        <v>627</v>
      </c>
      <c r="G39" s="50">
        <v>4</v>
      </c>
      <c r="H39" s="51"/>
      <c r="I39" s="49"/>
      <c r="J39" s="52"/>
      <c r="K39" s="98"/>
      <c r="L39" s="49"/>
      <c r="M39" s="98"/>
      <c r="N39" s="48"/>
      <c r="O39" s="49"/>
      <c r="P39" s="50"/>
      <c r="Q39" s="99"/>
      <c r="R39" s="110">
        <f>IF(((MIN(_xlfn.IFERROR(VALUE(MID(F39,1,1))*60+VALUE(MID(F39,3,2))+VALUE(MID(F39,6,3))/1000,999),_xlfn.IFERROR(VALUE(MID(#REF!,1,1))*60+VALUE(MID(#REF!,3,2))+VALUE(MID(#REF!,6,3))/1000,999),_xlfn.IFERROR(VALUE(MID(I39,1,1))*60+VALUE(MID(I39,3,2))+VALUE(MID(I39,6,3))/1000,999),_xlfn.IFERROR(VALUE(MID(L39,1,1))*60+VALUE(MID(L39,3,2))+VALUE(MID(L39,6,3))/1000,999),_xlfn.IFERROR(VALUE(MID(O39,1,1))*60+VALUE(MID(O39,3,2))+VALUE(MID(O39,6,3))/1000,999)))/86400)=999/86400,"",(MIN(_xlfn.IFERROR(VALUE(MID(F39,1,1))*60+VALUE(MID(F39,3,2))+VALUE(MID(F39,6,3))/1000,999),_xlfn.IFERROR(VALUE(MID(#REF!,1,1))*60+VALUE(MID(#REF!,3,2))+VALUE(MID(#REF!,6,3))/1000,999),_xlfn.IFERROR(VALUE(MID(I39,1,1))*60+VALUE(MID(I39,3,2))+VALUE(MID(I39,6,3))/1000,999),_xlfn.IFERROR(VALUE(MID(L39,1,1))*60+VALUE(MID(L39,3,2))+VALUE(MID(L39,6,3))/1000,999),_xlfn.IFERROR(VALUE(MID(O39,1,1))*60+VALUE(MID(O39,3,2))+VALUE(MID(O39,6,3))/1000,999)))/86400)</f>
        <v>0.0014104398148148147</v>
      </c>
      <c r="S39" s="50" t="str">
        <f t="shared" si="0"/>
        <v>1ю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ht="15" customHeight="1">
      <c r="A40" s="24">
        <v>29</v>
      </c>
      <c r="B40" s="57">
        <v>252</v>
      </c>
      <c r="C40" s="77" t="s">
        <v>61</v>
      </c>
      <c r="D40" s="77" t="s">
        <v>28</v>
      </c>
      <c r="E40" s="51">
        <v>7</v>
      </c>
      <c r="F40" s="49" t="s">
        <v>628</v>
      </c>
      <c r="G40" s="50">
        <v>5</v>
      </c>
      <c r="H40" s="51"/>
      <c r="I40" s="49"/>
      <c r="J40" s="52"/>
      <c r="K40" s="98"/>
      <c r="L40" s="49"/>
      <c r="M40" s="98"/>
      <c r="N40" s="48"/>
      <c r="O40" s="49"/>
      <c r="P40" s="50"/>
      <c r="Q40" s="99"/>
      <c r="R40" s="110">
        <f>IF(((MIN(_xlfn.IFERROR(VALUE(MID(F40,1,1))*60+VALUE(MID(F40,3,2))+VALUE(MID(F40,6,3))/1000,999),_xlfn.IFERROR(VALUE(MID(#REF!,1,1))*60+VALUE(MID(#REF!,3,2))+VALUE(MID(#REF!,6,3))/1000,999),_xlfn.IFERROR(VALUE(MID(I40,1,1))*60+VALUE(MID(I40,3,2))+VALUE(MID(I40,6,3))/1000,999),_xlfn.IFERROR(VALUE(MID(L40,1,1))*60+VALUE(MID(L40,3,2))+VALUE(MID(L40,6,3))/1000,999),_xlfn.IFERROR(VALUE(MID(O40,1,1))*60+VALUE(MID(O40,3,2))+VALUE(MID(O40,6,3))/1000,999)))/86400)=999/86400,"",(MIN(_xlfn.IFERROR(VALUE(MID(F40,1,1))*60+VALUE(MID(F40,3,2))+VALUE(MID(F40,6,3))/1000,999),_xlfn.IFERROR(VALUE(MID(#REF!,1,1))*60+VALUE(MID(#REF!,3,2))+VALUE(MID(#REF!,6,3))/1000,999),_xlfn.IFERROR(VALUE(MID(I40,1,1))*60+VALUE(MID(I40,3,2))+VALUE(MID(I40,6,3))/1000,999),_xlfn.IFERROR(VALUE(MID(L40,1,1))*60+VALUE(MID(L40,3,2))+VALUE(MID(L40,6,3))/1000,999),_xlfn.IFERROR(VALUE(MID(O40,1,1))*60+VALUE(MID(O40,3,2))+VALUE(MID(O40,6,3))/1000,999)))/86400)</f>
        <v>0.0011715277777777778</v>
      </c>
      <c r="S40" s="50" t="str">
        <f t="shared" si="0"/>
        <v>КМС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ht="15" customHeight="1">
      <c r="A41" s="24">
        <v>30</v>
      </c>
      <c r="B41" s="57">
        <v>234</v>
      </c>
      <c r="C41" s="76" t="s">
        <v>129</v>
      </c>
      <c r="D41" s="82" t="s">
        <v>33</v>
      </c>
      <c r="E41" s="48">
        <v>5</v>
      </c>
      <c r="F41" s="49" t="s">
        <v>629</v>
      </c>
      <c r="G41" s="50">
        <v>5</v>
      </c>
      <c r="H41" s="51"/>
      <c r="I41" s="49"/>
      <c r="J41" s="52"/>
      <c r="K41" s="98"/>
      <c r="L41" s="49"/>
      <c r="M41" s="98"/>
      <c r="N41" s="48"/>
      <c r="O41" s="49"/>
      <c r="P41" s="50"/>
      <c r="Q41" s="99"/>
      <c r="R41" s="110">
        <f>IF(((MIN(_xlfn.IFERROR(VALUE(MID(F41,1,1))*60+VALUE(MID(F41,3,2))+VALUE(MID(F41,6,3))/1000,999),_xlfn.IFERROR(VALUE(MID(#REF!,1,1))*60+VALUE(MID(#REF!,3,2))+VALUE(MID(#REF!,6,3))/1000,999),_xlfn.IFERROR(VALUE(MID(I41,1,1))*60+VALUE(MID(I41,3,2))+VALUE(MID(I41,6,3))/1000,999),_xlfn.IFERROR(VALUE(MID(L41,1,1))*60+VALUE(MID(L41,3,2))+VALUE(MID(L41,6,3))/1000,999),_xlfn.IFERROR(VALUE(MID(O41,1,1))*60+VALUE(MID(O41,3,2))+VALUE(MID(O41,6,3))/1000,999)))/86400)=999/86400,"",(MIN(_xlfn.IFERROR(VALUE(MID(F41,1,1))*60+VALUE(MID(F41,3,2))+VALUE(MID(F41,6,3))/1000,999),_xlfn.IFERROR(VALUE(MID(#REF!,1,1))*60+VALUE(MID(#REF!,3,2))+VALUE(MID(#REF!,6,3))/1000,999),_xlfn.IFERROR(VALUE(MID(I41,1,1))*60+VALUE(MID(I41,3,2))+VALUE(MID(I41,6,3))/1000,999),_xlfn.IFERROR(VALUE(MID(L41,1,1))*60+VALUE(MID(L41,3,2))+VALUE(MID(L41,6,3))/1000,999),_xlfn.IFERROR(VALUE(MID(O41,1,1))*60+VALUE(MID(O41,3,2))+VALUE(MID(O41,6,3))/1000,999)))/86400)</f>
        <v>0.001238761574074074</v>
      </c>
      <c r="S41" s="50" t="str">
        <f t="shared" si="0"/>
        <v>1р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ht="15" customHeight="1">
      <c r="A42" s="24">
        <v>31</v>
      </c>
      <c r="B42" s="57">
        <v>249</v>
      </c>
      <c r="C42" s="291" t="s">
        <v>108</v>
      </c>
      <c r="D42" s="79" t="s">
        <v>28</v>
      </c>
      <c r="E42" s="48">
        <v>4</v>
      </c>
      <c r="F42" s="49" t="s">
        <v>630</v>
      </c>
      <c r="G42" s="50">
        <v>5</v>
      </c>
      <c r="H42" s="51"/>
      <c r="I42" s="49"/>
      <c r="J42" s="52"/>
      <c r="K42" s="98"/>
      <c r="L42" s="49"/>
      <c r="M42" s="98"/>
      <c r="N42" s="48"/>
      <c r="O42" s="49"/>
      <c r="P42" s="50"/>
      <c r="Q42" s="99"/>
      <c r="R42" s="110">
        <f>IF(((MIN(_xlfn.IFERROR(VALUE(MID(F42,1,1))*60+VALUE(MID(F42,3,2))+VALUE(MID(F42,6,3))/1000,999),_xlfn.IFERROR(VALUE(MID(#REF!,1,1))*60+VALUE(MID(#REF!,3,2))+VALUE(MID(#REF!,6,3))/1000,999),_xlfn.IFERROR(VALUE(MID(I42,1,1))*60+VALUE(MID(I42,3,2))+VALUE(MID(I42,6,3))/1000,999),_xlfn.IFERROR(VALUE(MID(L42,1,1))*60+VALUE(MID(L42,3,2))+VALUE(MID(L42,6,3))/1000,999),_xlfn.IFERROR(VALUE(MID(O42,1,1))*60+VALUE(MID(O42,3,2))+VALUE(MID(O42,6,3))/1000,999)))/86400)=999/86400,"",(MIN(_xlfn.IFERROR(VALUE(MID(F42,1,1))*60+VALUE(MID(F42,3,2))+VALUE(MID(F42,6,3))/1000,999),_xlfn.IFERROR(VALUE(MID(#REF!,1,1))*60+VALUE(MID(#REF!,3,2))+VALUE(MID(#REF!,6,3))/1000,999),_xlfn.IFERROR(VALUE(MID(I42,1,1))*60+VALUE(MID(I42,3,2))+VALUE(MID(I42,6,3))/1000,999),_xlfn.IFERROR(VALUE(MID(L42,1,1))*60+VALUE(MID(L42,3,2))+VALUE(MID(L42,6,3))/1000,999),_xlfn.IFERROR(VALUE(MID(O42,1,1))*60+VALUE(MID(O42,3,2))+VALUE(MID(O42,6,3))/1000,999)))/86400)</f>
        <v>0.0012650810185185185</v>
      </c>
      <c r="S42" s="50" t="str">
        <f t="shared" si="0"/>
        <v>2р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ht="15" customHeight="1">
      <c r="A43" s="24">
        <v>32</v>
      </c>
      <c r="B43" s="179">
        <v>224</v>
      </c>
      <c r="C43" s="205" t="s">
        <v>106</v>
      </c>
      <c r="D43" s="203" t="s">
        <v>115</v>
      </c>
      <c r="E43" s="145">
        <v>6</v>
      </c>
      <c r="F43" s="146" t="s">
        <v>631</v>
      </c>
      <c r="G43" s="147">
        <v>5</v>
      </c>
      <c r="H43" s="149"/>
      <c r="I43" s="146"/>
      <c r="J43" s="150"/>
      <c r="K43" s="148"/>
      <c r="L43" s="146"/>
      <c r="M43" s="148"/>
      <c r="N43" s="145"/>
      <c r="O43" s="146"/>
      <c r="P43" s="147"/>
      <c r="Q43" s="151"/>
      <c r="R43" s="152">
        <f>IF(((MIN(_xlfn.IFERROR(VALUE(MID(F43,1,1))*60+VALUE(MID(F43,3,2))+VALUE(MID(F43,6,3))/1000,999),_xlfn.IFERROR(VALUE(MID(#REF!,1,1))*60+VALUE(MID(#REF!,3,2))+VALUE(MID(#REF!,6,3))/1000,999),_xlfn.IFERROR(VALUE(MID(I43,1,1))*60+VALUE(MID(I43,3,2))+VALUE(MID(I43,6,3))/1000,999),_xlfn.IFERROR(VALUE(MID(L43,1,1))*60+VALUE(MID(L43,3,2))+VALUE(MID(L43,6,3))/1000,999),_xlfn.IFERROR(VALUE(MID(O43,1,1))*60+VALUE(MID(O43,3,2))+VALUE(MID(O43,6,3))/1000,999)))/86400)=999/86400,"",(MIN(_xlfn.IFERROR(VALUE(MID(F43,1,1))*60+VALUE(MID(F43,3,2))+VALUE(MID(F43,6,3))/1000,999),_xlfn.IFERROR(VALUE(MID(#REF!,1,1))*60+VALUE(MID(#REF!,3,2))+VALUE(MID(#REF!,6,3))/1000,999),_xlfn.IFERROR(VALUE(MID(I43,1,1))*60+VALUE(MID(I43,3,2))+VALUE(MID(I43,6,3))/1000,999),_xlfn.IFERROR(VALUE(MID(L43,1,1))*60+VALUE(MID(L43,3,2))+VALUE(MID(L43,6,3))/1000,999),_xlfn.IFERROR(VALUE(MID(O43,1,1))*60+VALUE(MID(O43,3,2))+VALUE(MID(O43,6,3))/1000,999)))/86400)</f>
        <v>0.0014134953703703705</v>
      </c>
      <c r="S43" s="147" t="str">
        <f t="shared" si="0"/>
        <v>1ю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ht="15" customHeight="1">
      <c r="A44" s="24">
        <v>33</v>
      </c>
      <c r="B44" s="109">
        <v>243</v>
      </c>
      <c r="C44" s="76" t="s">
        <v>60</v>
      </c>
      <c r="D44" s="76" t="s">
        <v>54</v>
      </c>
      <c r="E44" s="48">
        <v>3</v>
      </c>
      <c r="F44" s="49" t="s">
        <v>632</v>
      </c>
      <c r="G44" s="50">
        <v>5</v>
      </c>
      <c r="H44" s="48"/>
      <c r="I44" s="49"/>
      <c r="J44" s="50"/>
      <c r="K44" s="48"/>
      <c r="L44" s="49"/>
      <c r="M44" s="50"/>
      <c r="N44" s="48"/>
      <c r="O44" s="49"/>
      <c r="P44" s="50"/>
      <c r="Q44" s="99"/>
      <c r="R44" s="110">
        <f>IF(((MIN(_xlfn.IFERROR(VALUE(MID(F44,1,1))*60+VALUE(MID(F44,3,2))+VALUE(MID(F44,6,3))/1000,999),_xlfn.IFERROR(VALUE(MID(#REF!,1,1))*60+VALUE(MID(#REF!,3,2))+VALUE(MID(#REF!,6,3))/1000,999),_xlfn.IFERROR(VALUE(MID(I44,1,1))*60+VALUE(MID(I44,3,2))+VALUE(MID(I44,6,3))/1000,999),_xlfn.IFERROR(VALUE(MID(L44,1,1))*60+VALUE(MID(L44,3,2))+VALUE(MID(L44,6,3))/1000,999),_xlfn.IFERROR(VALUE(MID(O44,1,1))*60+VALUE(MID(O44,3,2))+VALUE(MID(O44,6,3))/1000,999)))/86400)=999/86400,"",(MIN(_xlfn.IFERROR(VALUE(MID(F44,1,1))*60+VALUE(MID(F44,3,2))+VALUE(MID(F44,6,3))/1000,999),_xlfn.IFERROR(VALUE(MID(#REF!,1,1))*60+VALUE(MID(#REF!,3,2))+VALUE(MID(#REF!,6,3))/1000,999),_xlfn.IFERROR(VALUE(MID(I44,1,1))*60+VALUE(MID(I44,3,2))+VALUE(MID(I44,6,3))/1000,999),_xlfn.IFERROR(VALUE(MID(L44,1,1))*60+VALUE(MID(L44,3,2))+VALUE(MID(L44,6,3))/1000,999),_xlfn.IFERROR(VALUE(MID(O44,1,1))*60+VALUE(MID(O44,3,2))+VALUE(MID(O44,6,3))/1000,999)))/86400)</f>
        <v>0.0014329861111111112</v>
      </c>
      <c r="S44" s="100" t="str">
        <f t="shared" si="0"/>
        <v>1ю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ht="15.75" customHeight="1">
      <c r="A45" s="24">
        <v>34</v>
      </c>
      <c r="B45" s="109">
        <v>244</v>
      </c>
      <c r="C45" s="76" t="s">
        <v>119</v>
      </c>
      <c r="D45" s="292" t="s">
        <v>116</v>
      </c>
      <c r="E45" s="48">
        <v>2</v>
      </c>
      <c r="F45" s="49" t="s">
        <v>201</v>
      </c>
      <c r="G45" s="50">
        <v>5</v>
      </c>
      <c r="H45" s="51"/>
      <c r="I45" s="49"/>
      <c r="J45" s="52"/>
      <c r="K45" s="98"/>
      <c r="L45" s="49"/>
      <c r="M45" s="98"/>
      <c r="N45" s="48"/>
      <c r="O45" s="49"/>
      <c r="P45" s="50"/>
      <c r="Q45" s="99"/>
      <c r="R45" s="110">
        <f>IF(((MIN(_xlfn.IFERROR(VALUE(MID(F45,1,1))*60+VALUE(MID(F45,3,2))+VALUE(MID(F45,6,3))/1000,999),_xlfn.IFERROR(VALUE(MID(#REF!,1,1))*60+VALUE(MID(#REF!,3,2))+VALUE(MID(#REF!,6,3))/1000,999),_xlfn.IFERROR(VALUE(MID(I45,1,1))*60+VALUE(MID(I45,3,2))+VALUE(MID(I45,6,3))/1000,999),_xlfn.IFERROR(VALUE(MID(L45,1,1))*60+VALUE(MID(L45,3,2))+VALUE(MID(L45,6,3))/1000,999),_xlfn.IFERROR(VALUE(MID(O45,1,1))*60+VALUE(MID(O45,3,2))+VALUE(MID(O45,6,3))/1000,999)))/86400)=999/86400,"",(MIN(_xlfn.IFERROR(VALUE(MID(F45,1,1))*60+VALUE(MID(F45,3,2))+VALUE(MID(F45,6,3))/1000,999),_xlfn.IFERROR(VALUE(MID(#REF!,1,1))*60+VALUE(MID(#REF!,3,2))+VALUE(MID(#REF!,6,3))/1000,999),_xlfn.IFERROR(VALUE(MID(I45,1,1))*60+VALUE(MID(I45,3,2))+VALUE(MID(I45,6,3))/1000,999),_xlfn.IFERROR(VALUE(MID(L45,1,1))*60+VALUE(MID(L45,3,2))+VALUE(MID(L45,6,3))/1000,999),_xlfn.IFERROR(VALUE(MID(O45,1,1))*60+VALUE(MID(O45,3,2))+VALUE(MID(O45,6,3))/1000,999)))/86400)</f>
      </c>
      <c r="S45" s="50">
        <f t="shared" si="0"/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ht="15.75" customHeight="1">
      <c r="A46" s="164">
        <v>35</v>
      </c>
      <c r="B46" s="105">
        <v>223</v>
      </c>
      <c r="C46" s="81" t="s">
        <v>121</v>
      </c>
      <c r="D46" s="81" t="s">
        <v>115</v>
      </c>
      <c r="E46" s="54">
        <v>1</v>
      </c>
      <c r="F46" s="55" t="s">
        <v>201</v>
      </c>
      <c r="G46" s="56">
        <v>5</v>
      </c>
      <c r="H46" s="101"/>
      <c r="I46" s="55"/>
      <c r="J46" s="102"/>
      <c r="K46" s="47"/>
      <c r="L46" s="55"/>
      <c r="M46" s="47"/>
      <c r="N46" s="54"/>
      <c r="O46" s="55"/>
      <c r="P46" s="56"/>
      <c r="Q46" s="104"/>
      <c r="R46" s="108">
        <f>IF(((MIN(_xlfn.IFERROR(VALUE(MID(F46,1,1))*60+VALUE(MID(F46,3,2))+VALUE(MID(F46,6,3))/1000,999),_xlfn.IFERROR(VALUE(MID(#REF!,1,1))*60+VALUE(MID(#REF!,3,2))+VALUE(MID(#REF!,6,3))/1000,999),_xlfn.IFERROR(VALUE(MID(I46,1,1))*60+VALUE(MID(I46,3,2))+VALUE(MID(I46,6,3))/1000,999),_xlfn.IFERROR(VALUE(MID(L46,1,1))*60+VALUE(MID(L46,3,2))+VALUE(MID(L46,6,3))/1000,999),_xlfn.IFERROR(VALUE(MID(O46,1,1))*60+VALUE(MID(O46,3,2))+VALUE(MID(O46,6,3))/1000,999)))/86400)=999/86400,"",(MIN(_xlfn.IFERROR(VALUE(MID(F46,1,1))*60+VALUE(MID(F46,3,2))+VALUE(MID(F46,6,3))/1000,999),_xlfn.IFERROR(VALUE(MID(#REF!,1,1))*60+VALUE(MID(#REF!,3,2))+VALUE(MID(#REF!,6,3))/1000,999),_xlfn.IFERROR(VALUE(MID(I46,1,1))*60+VALUE(MID(I46,3,2))+VALUE(MID(I46,6,3))/1000,999),_xlfn.IFERROR(VALUE(MID(L46,1,1))*60+VALUE(MID(L46,3,2))+VALUE(MID(L46,6,3))/1000,999),_xlfn.IFERROR(VALUE(MID(O46,1,1))*60+VALUE(MID(O46,3,2))+VALUE(MID(O46,6,3))/1000,999)))/86400)</f>
      </c>
      <c r="S46" s="56">
        <f t="shared" si="0"/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ht="15.75" customHeight="1" thickBot="1">
      <c r="A47" s="190">
        <v>36</v>
      </c>
      <c r="B47" s="191">
        <v>251</v>
      </c>
      <c r="C47" s="192" t="s">
        <v>109</v>
      </c>
      <c r="D47" s="192" t="s">
        <v>28</v>
      </c>
      <c r="E47" s="135">
        <v>5</v>
      </c>
      <c r="F47" s="136" t="s">
        <v>633</v>
      </c>
      <c r="G47" s="137">
        <v>6</v>
      </c>
      <c r="H47" s="196"/>
      <c r="I47" s="136"/>
      <c r="J47" s="197"/>
      <c r="K47" s="195"/>
      <c r="L47" s="136"/>
      <c r="M47" s="195"/>
      <c r="N47" s="135"/>
      <c r="O47" s="136"/>
      <c r="P47" s="137"/>
      <c r="Q47" s="198"/>
      <c r="R47" s="199">
        <f>IF(((MIN(_xlfn.IFERROR(VALUE(MID(F47,1,1))*60+VALUE(MID(F47,3,2))+VALUE(MID(F47,6,3))/1000,999),_xlfn.IFERROR(VALUE(MID(#REF!,1,1))*60+VALUE(MID(#REF!,3,2))+VALUE(MID(#REF!,6,3))/1000,999),_xlfn.IFERROR(VALUE(MID(I47,1,1))*60+VALUE(MID(I47,3,2))+VALUE(MID(I47,6,3))/1000,999),_xlfn.IFERROR(VALUE(MID(L47,1,1))*60+VALUE(MID(L47,3,2))+VALUE(MID(L47,6,3))/1000,999),_xlfn.IFERROR(VALUE(MID(O47,1,1))*60+VALUE(MID(O47,3,2))+VALUE(MID(O47,6,3))/1000,999)))/86400)=999/86400,"",(MIN(_xlfn.IFERROR(VALUE(MID(F47,1,1))*60+VALUE(MID(F47,3,2))+VALUE(MID(F47,6,3))/1000,999),_xlfn.IFERROR(VALUE(MID(#REF!,1,1))*60+VALUE(MID(#REF!,3,2))+VALUE(MID(#REF!,6,3))/1000,999),_xlfn.IFERROR(VALUE(MID(I47,1,1))*60+VALUE(MID(I47,3,2))+VALUE(MID(I47,6,3))/1000,999),_xlfn.IFERROR(VALUE(MID(L47,1,1))*60+VALUE(MID(L47,3,2))+VALUE(MID(L47,6,3))/1000,999),_xlfn.IFERROR(VALUE(MID(O47,1,1))*60+VALUE(MID(O47,3,2))+VALUE(MID(O47,6,3))/1000,999)))/86400)</f>
        <v>0.0012517824074074074</v>
      </c>
      <c r="S47" s="137" t="str">
        <f t="shared" si="0"/>
        <v>2р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130" ht="15.75" customHeight="1" hidden="1">
      <c r="A48" s="164">
        <v>37</v>
      </c>
      <c r="B48" s="293"/>
      <c r="C48" s="139"/>
      <c r="D48" s="84"/>
      <c r="E48" s="54"/>
      <c r="F48" s="55"/>
      <c r="G48" s="56"/>
      <c r="H48" s="101"/>
      <c r="I48" s="55"/>
      <c r="J48" s="102"/>
      <c r="K48" s="47"/>
      <c r="L48" s="55"/>
      <c r="M48" s="47"/>
      <c r="N48" s="54"/>
      <c r="O48" s="55"/>
      <c r="P48" s="56"/>
      <c r="Q48" s="104"/>
      <c r="R48" s="294">
        <f>IF(((MIN(_xlfn.IFERROR(VALUE(MID(F48,1,1))*60+VALUE(MID(F48,3,2))+VALUE(MID(F48,6,2))/100,999),_xlfn.IFERROR(VALUE(MID(#REF!,1,1))*60+VALUE(MID(#REF!,3,2))+VALUE(MID(#REF!,6,2))/100,999),_xlfn.IFERROR(VALUE(MID(I48,1,1))*60+VALUE(MID(I48,3,2))+VALUE(MID(I48,6,2))/100,999),_xlfn.IFERROR(VALUE(MID(L48,1,1))*60+VALUE(MID(L48,3,2))+VALUE(MID(L48,6,2))/100,999),_xlfn.IFERROR(VALUE(MID(O48,1,1))*60+VALUE(MID(O48,3,2))+VALUE(MID(O48,6,2))/100,999)))/86400)=999/86400,"",(MIN(_xlfn.IFERROR(VALUE(MID(F48,1,1))*60+VALUE(MID(F48,3,2))+VALUE(MID(F48,6,2))/100,999),_xlfn.IFERROR(VALUE(MID(#REF!,1,1))*60+VALUE(MID(#REF!,3,2))+VALUE(MID(#REF!,6,2))/100,999),_xlfn.IFERROR(VALUE(MID(I48,1,1))*60+VALUE(MID(I48,3,2))+VALUE(MID(I48,6,2))/100,999),_xlfn.IFERROR(VALUE(MID(L48,1,1))*60+VALUE(MID(L48,3,2))+VALUE(MID(L48,6,2))/100,999),_xlfn.IFERROR(VALUE(MID(O48,1,1))*60+VALUE(MID(O48,3,2))+VALUE(MID(O48,6,2))/100,999)))/86400)</f>
      </c>
      <c r="S48" s="56">
        <f t="shared" si="0"/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ht="15.75" customHeight="1" hidden="1">
      <c r="A49" s="24">
        <v>41</v>
      </c>
      <c r="B49" s="58"/>
      <c r="C49" s="77"/>
      <c r="D49" s="77"/>
      <c r="E49" s="48"/>
      <c r="F49" s="49"/>
      <c r="G49" s="50"/>
      <c r="H49" s="51"/>
      <c r="I49" s="49"/>
      <c r="J49" s="52"/>
      <c r="K49" s="98"/>
      <c r="L49" s="49"/>
      <c r="M49" s="98"/>
      <c r="N49" s="48"/>
      <c r="O49" s="49"/>
      <c r="P49" s="50"/>
      <c r="Q49" s="99"/>
      <c r="R49" s="295">
        <f>IF(((MIN(_xlfn.IFERROR(VALUE(MID(F49,1,1))*60+VALUE(MID(F49,3,2))+VALUE(MID(F49,6,2))/100,999),_xlfn.IFERROR(VALUE(MID(#REF!,1,1))*60+VALUE(MID(#REF!,3,2))+VALUE(MID(#REF!,6,2))/100,999),_xlfn.IFERROR(VALUE(MID(I49,1,1))*60+VALUE(MID(I49,3,2))+VALUE(MID(I49,6,2))/100,999),_xlfn.IFERROR(VALUE(MID(L49,1,1))*60+VALUE(MID(L49,3,2))+VALUE(MID(L49,6,2))/100,999),_xlfn.IFERROR(VALUE(MID(O49,1,1))*60+VALUE(MID(O49,3,2))+VALUE(MID(O49,6,2))/100,999)))/86400)=999/86400,"",(MIN(_xlfn.IFERROR(VALUE(MID(F49,1,1))*60+VALUE(MID(F49,3,2))+VALUE(MID(F49,6,2))/100,999),_xlfn.IFERROR(VALUE(MID(#REF!,1,1))*60+VALUE(MID(#REF!,3,2))+VALUE(MID(#REF!,6,2))/100,999),_xlfn.IFERROR(VALUE(MID(I49,1,1))*60+VALUE(MID(I49,3,2))+VALUE(MID(I49,6,2))/100,999),_xlfn.IFERROR(VALUE(MID(L49,1,1))*60+VALUE(MID(L49,3,2))+VALUE(MID(L49,6,2))/100,999),_xlfn.IFERROR(VALUE(MID(O49,1,1))*60+VALUE(MID(O49,3,2))+VALUE(MID(O49,6,2))/100,999)))/86400)</f>
      </c>
      <c r="S49" s="50">
        <f t="shared" si="0"/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ht="15.75" customHeight="1" hidden="1">
      <c r="A50" s="24">
        <v>42</v>
      </c>
      <c r="B50" s="296"/>
      <c r="C50" s="76"/>
      <c r="D50" s="76"/>
      <c r="E50" s="57"/>
      <c r="F50" s="53"/>
      <c r="G50" s="58"/>
      <c r="H50" s="51"/>
      <c r="I50" s="49"/>
      <c r="J50" s="52"/>
      <c r="K50" s="98"/>
      <c r="L50" s="49"/>
      <c r="M50" s="98"/>
      <c r="N50" s="48"/>
      <c r="O50" s="49"/>
      <c r="P50" s="50"/>
      <c r="Q50" s="99"/>
      <c r="R50" s="295">
        <f>IF(((MIN(_xlfn.IFERROR(VALUE(MID(F50,1,1))*60+VALUE(MID(F50,3,2))+VALUE(MID(F50,6,2))/100,999),_xlfn.IFERROR(VALUE(MID(#REF!,1,1))*60+VALUE(MID(#REF!,3,2))+VALUE(MID(#REF!,6,2))/100,999),_xlfn.IFERROR(VALUE(MID(I50,1,1))*60+VALUE(MID(I50,3,2))+VALUE(MID(I50,6,2))/100,999),_xlfn.IFERROR(VALUE(MID(L50,1,1))*60+VALUE(MID(L50,3,2))+VALUE(MID(L50,6,2))/100,999),_xlfn.IFERROR(VALUE(MID(O50,1,1))*60+VALUE(MID(O50,3,2))+VALUE(MID(O50,6,2))/100,999)))/86400)=999/86400,"",(MIN(_xlfn.IFERROR(VALUE(MID(F50,1,1))*60+VALUE(MID(F50,3,2))+VALUE(MID(F50,6,2))/100,999),_xlfn.IFERROR(VALUE(MID(#REF!,1,1))*60+VALUE(MID(#REF!,3,2))+VALUE(MID(#REF!,6,2))/100,999),_xlfn.IFERROR(VALUE(MID(I50,1,1))*60+VALUE(MID(I50,3,2))+VALUE(MID(I50,6,2))/100,999),_xlfn.IFERROR(VALUE(MID(L50,1,1))*60+VALUE(MID(L50,3,2))+VALUE(MID(L50,6,2))/100,999),_xlfn.IFERROR(VALUE(MID(O50,1,1))*60+VALUE(MID(O50,3,2))+VALUE(MID(O50,6,2))/100,999)))/86400)</f>
      </c>
      <c r="S50" s="50">
        <f t="shared" si="0"/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ht="15.75" customHeight="1" hidden="1">
      <c r="A51" s="24">
        <v>43</v>
      </c>
      <c r="B51" s="58"/>
      <c r="C51" s="76"/>
      <c r="D51" s="76"/>
      <c r="E51" s="57"/>
      <c r="F51" s="53"/>
      <c r="G51" s="58"/>
      <c r="H51" s="51"/>
      <c r="I51" s="49"/>
      <c r="J51" s="52"/>
      <c r="K51" s="98"/>
      <c r="L51" s="49"/>
      <c r="M51" s="98"/>
      <c r="N51" s="48"/>
      <c r="O51" s="49"/>
      <c r="P51" s="50"/>
      <c r="Q51" s="99"/>
      <c r="R51" s="295">
        <f>IF(((MIN(_xlfn.IFERROR(VALUE(MID(F51,1,1))*60+VALUE(MID(F51,3,2))+VALUE(MID(F51,6,2))/100,999),_xlfn.IFERROR(VALUE(MID(#REF!,1,1))*60+VALUE(MID(#REF!,3,2))+VALUE(MID(#REF!,6,2))/100,999),_xlfn.IFERROR(VALUE(MID(I51,1,1))*60+VALUE(MID(I51,3,2))+VALUE(MID(I51,6,2))/100,999),_xlfn.IFERROR(VALUE(MID(L51,1,1))*60+VALUE(MID(L51,3,2))+VALUE(MID(L51,6,2))/100,999),_xlfn.IFERROR(VALUE(MID(O51,1,1))*60+VALUE(MID(O51,3,2))+VALUE(MID(O51,6,2))/100,999)))/86400)=999/86400,"",(MIN(_xlfn.IFERROR(VALUE(MID(F51,1,1))*60+VALUE(MID(F51,3,2))+VALUE(MID(F51,6,2))/100,999),_xlfn.IFERROR(VALUE(MID(#REF!,1,1))*60+VALUE(MID(#REF!,3,2))+VALUE(MID(#REF!,6,2))/100,999),_xlfn.IFERROR(VALUE(MID(I51,1,1))*60+VALUE(MID(I51,3,2))+VALUE(MID(I51,6,2))/100,999),_xlfn.IFERROR(VALUE(MID(L51,1,1))*60+VALUE(MID(L51,3,2))+VALUE(MID(L51,6,2))/100,999),_xlfn.IFERROR(VALUE(MID(O51,1,1))*60+VALUE(MID(O51,3,2))+VALUE(MID(O51,6,2))/100,999)))/86400)</f>
      </c>
      <c r="S51" s="50">
        <f t="shared" si="0"/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ht="15.75" customHeight="1" hidden="1">
      <c r="A52" s="24">
        <v>44</v>
      </c>
      <c r="B52" s="296"/>
      <c r="C52" s="76"/>
      <c r="D52" s="76"/>
      <c r="E52" s="48"/>
      <c r="F52" s="49"/>
      <c r="G52" s="50"/>
      <c r="H52" s="51"/>
      <c r="I52" s="49"/>
      <c r="J52" s="52"/>
      <c r="K52" s="98"/>
      <c r="L52" s="49"/>
      <c r="M52" s="98"/>
      <c r="N52" s="48"/>
      <c r="O52" s="49"/>
      <c r="P52" s="50"/>
      <c r="Q52" s="99"/>
      <c r="R52" s="295">
        <f>IF(((MIN(_xlfn.IFERROR(VALUE(MID(F52,1,1))*60+VALUE(MID(F52,3,2))+VALUE(MID(F52,6,2))/100,999),_xlfn.IFERROR(VALUE(MID(#REF!,1,1))*60+VALUE(MID(#REF!,3,2))+VALUE(MID(#REF!,6,2))/100,999),_xlfn.IFERROR(VALUE(MID(I52,1,1))*60+VALUE(MID(I52,3,2))+VALUE(MID(I52,6,2))/100,999),_xlfn.IFERROR(VALUE(MID(L52,1,1))*60+VALUE(MID(L52,3,2))+VALUE(MID(L52,6,2))/100,999),_xlfn.IFERROR(VALUE(MID(O52,1,1))*60+VALUE(MID(O52,3,2))+VALUE(MID(O52,6,2))/100,999)))/86400)=999/86400,"",(MIN(_xlfn.IFERROR(VALUE(MID(F52,1,1))*60+VALUE(MID(F52,3,2))+VALUE(MID(F52,6,2))/100,999),_xlfn.IFERROR(VALUE(MID(#REF!,1,1))*60+VALUE(MID(#REF!,3,2))+VALUE(MID(#REF!,6,2))/100,999),_xlfn.IFERROR(VALUE(MID(I52,1,1))*60+VALUE(MID(I52,3,2))+VALUE(MID(I52,6,2))/100,999),_xlfn.IFERROR(VALUE(MID(L52,1,1))*60+VALUE(MID(L52,3,2))+VALUE(MID(L52,6,2))/100,999),_xlfn.IFERROR(VALUE(MID(O52,1,1))*60+VALUE(MID(O52,3,2))+VALUE(MID(O52,6,2))/100,999)))/86400)</f>
      </c>
      <c r="S52" s="50">
        <f t="shared" si="0"/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ht="15.75" customHeight="1" hidden="1">
      <c r="A53" s="24">
        <v>45</v>
      </c>
      <c r="B53" s="296"/>
      <c r="C53" s="79"/>
      <c r="D53" s="77"/>
      <c r="E53" s="48"/>
      <c r="F53" s="49"/>
      <c r="G53" s="50"/>
      <c r="H53" s="51"/>
      <c r="I53" s="49"/>
      <c r="J53" s="52"/>
      <c r="K53" s="98"/>
      <c r="L53" s="49"/>
      <c r="M53" s="98"/>
      <c r="N53" s="48"/>
      <c r="O53" s="49"/>
      <c r="P53" s="50"/>
      <c r="Q53" s="99"/>
      <c r="R53" s="295">
        <f>IF(((MIN(_xlfn.IFERROR(VALUE(MID(F53,1,1))*60+VALUE(MID(F53,3,2))+VALUE(MID(F53,6,2))/100,999),_xlfn.IFERROR(VALUE(MID(#REF!,1,1))*60+VALUE(MID(#REF!,3,2))+VALUE(MID(#REF!,6,2))/100,999),_xlfn.IFERROR(VALUE(MID(I53,1,1))*60+VALUE(MID(I53,3,2))+VALUE(MID(I53,6,2))/100,999),_xlfn.IFERROR(VALUE(MID(L53,1,1))*60+VALUE(MID(L53,3,2))+VALUE(MID(L53,6,2))/100,999),_xlfn.IFERROR(VALUE(MID(O53,1,1))*60+VALUE(MID(O53,3,2))+VALUE(MID(O53,6,2))/100,999)))/86400)=999/86400,"",(MIN(_xlfn.IFERROR(VALUE(MID(F53,1,1))*60+VALUE(MID(F53,3,2))+VALUE(MID(F53,6,2))/100,999),_xlfn.IFERROR(VALUE(MID(#REF!,1,1))*60+VALUE(MID(#REF!,3,2))+VALUE(MID(#REF!,6,2))/100,999),_xlfn.IFERROR(VALUE(MID(I53,1,1))*60+VALUE(MID(I53,3,2))+VALUE(MID(I53,6,2))/100,999),_xlfn.IFERROR(VALUE(MID(L53,1,1))*60+VALUE(MID(L53,3,2))+VALUE(MID(L53,6,2))/100,999),_xlfn.IFERROR(VALUE(MID(O53,1,1))*60+VALUE(MID(O53,3,2))+VALUE(MID(O53,6,2))/100,999)))/86400)</f>
      </c>
      <c r="S53" s="50">
        <f t="shared" si="0"/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ht="15.75" customHeight="1" hidden="1">
      <c r="A54" s="24">
        <v>46</v>
      </c>
      <c r="B54" s="296"/>
      <c r="C54" s="79"/>
      <c r="D54" s="77"/>
      <c r="E54" s="48"/>
      <c r="F54" s="49"/>
      <c r="G54" s="50"/>
      <c r="H54" s="51"/>
      <c r="I54" s="49"/>
      <c r="J54" s="52"/>
      <c r="K54" s="98"/>
      <c r="L54" s="49"/>
      <c r="M54" s="98"/>
      <c r="N54" s="48"/>
      <c r="O54" s="49"/>
      <c r="P54" s="50"/>
      <c r="Q54" s="99"/>
      <c r="R54" s="295">
        <f>IF(((MIN(_xlfn.IFERROR(VALUE(MID(F54,1,1))*60+VALUE(MID(F54,3,2))+VALUE(MID(F54,6,2))/100,999),_xlfn.IFERROR(VALUE(MID(#REF!,1,1))*60+VALUE(MID(#REF!,3,2))+VALUE(MID(#REF!,6,2))/100,999),_xlfn.IFERROR(VALUE(MID(I54,1,1))*60+VALUE(MID(I54,3,2))+VALUE(MID(I54,6,2))/100,999),_xlfn.IFERROR(VALUE(MID(L54,1,1))*60+VALUE(MID(L54,3,2))+VALUE(MID(L54,6,2))/100,999),_xlfn.IFERROR(VALUE(MID(O54,1,1))*60+VALUE(MID(O54,3,2))+VALUE(MID(O54,6,2))/100,999)))/86400)=999/86400,"",(MIN(_xlfn.IFERROR(VALUE(MID(F54,1,1))*60+VALUE(MID(F54,3,2))+VALUE(MID(F54,6,2))/100,999),_xlfn.IFERROR(VALUE(MID(#REF!,1,1))*60+VALUE(MID(#REF!,3,2))+VALUE(MID(#REF!,6,2))/100,999),_xlfn.IFERROR(VALUE(MID(I54,1,1))*60+VALUE(MID(I54,3,2))+VALUE(MID(I54,6,2))/100,999),_xlfn.IFERROR(VALUE(MID(L54,1,1))*60+VALUE(MID(L54,3,2))+VALUE(MID(L54,6,2))/100,999),_xlfn.IFERROR(VALUE(MID(O54,1,1))*60+VALUE(MID(O54,3,2))+VALUE(MID(O54,6,2))/100,999)))/86400)</f>
      </c>
      <c r="S54" s="50">
        <f t="shared" si="0"/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ht="15.75" customHeight="1" hidden="1">
      <c r="A55" s="24">
        <v>47</v>
      </c>
      <c r="B55" s="296"/>
      <c r="C55" s="83"/>
      <c r="D55" s="77"/>
      <c r="E55" s="48"/>
      <c r="F55" s="49"/>
      <c r="G55" s="50"/>
      <c r="H55" s="51"/>
      <c r="I55" s="49"/>
      <c r="J55" s="52"/>
      <c r="K55" s="98"/>
      <c r="L55" s="49"/>
      <c r="M55" s="98"/>
      <c r="N55" s="48"/>
      <c r="O55" s="49"/>
      <c r="P55" s="50"/>
      <c r="Q55" s="99"/>
      <c r="R55" s="295">
        <f>IF(((MIN(_xlfn.IFERROR(VALUE(MID(F55,1,1))*60+VALUE(MID(F55,3,2))+VALUE(MID(F55,6,2))/100,999),_xlfn.IFERROR(VALUE(MID(#REF!,1,1))*60+VALUE(MID(#REF!,3,2))+VALUE(MID(#REF!,6,2))/100,999),_xlfn.IFERROR(VALUE(MID(I55,1,1))*60+VALUE(MID(I55,3,2))+VALUE(MID(I55,6,2))/100,999),_xlfn.IFERROR(VALUE(MID(L55,1,1))*60+VALUE(MID(L55,3,2))+VALUE(MID(L55,6,2))/100,999),_xlfn.IFERROR(VALUE(MID(O55,1,1))*60+VALUE(MID(O55,3,2))+VALUE(MID(O55,6,2))/100,999)))/86400)=999/86400,"",(MIN(_xlfn.IFERROR(VALUE(MID(F55,1,1))*60+VALUE(MID(F55,3,2))+VALUE(MID(F55,6,2))/100,999),_xlfn.IFERROR(VALUE(MID(#REF!,1,1))*60+VALUE(MID(#REF!,3,2))+VALUE(MID(#REF!,6,2))/100,999),_xlfn.IFERROR(VALUE(MID(I55,1,1))*60+VALUE(MID(I55,3,2))+VALUE(MID(I55,6,2))/100,999),_xlfn.IFERROR(VALUE(MID(L55,1,1))*60+VALUE(MID(L55,3,2))+VALUE(MID(L55,6,2))/100,999),_xlfn.IFERROR(VALUE(MID(O55,1,1))*60+VALUE(MID(O55,3,2))+VALUE(MID(O55,6,2))/100,999)))/86400)</f>
      </c>
      <c r="S55" s="50">
        <f t="shared" si="0"/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ht="15.75" customHeight="1" hidden="1">
      <c r="A56" s="24">
        <v>48</v>
      </c>
      <c r="B56" s="296"/>
      <c r="C56" s="79"/>
      <c r="D56" s="77"/>
      <c r="E56" s="48"/>
      <c r="F56" s="49"/>
      <c r="G56" s="50"/>
      <c r="H56" s="51"/>
      <c r="I56" s="49"/>
      <c r="J56" s="52"/>
      <c r="K56" s="98"/>
      <c r="L56" s="49"/>
      <c r="M56" s="98"/>
      <c r="N56" s="48"/>
      <c r="O56" s="49"/>
      <c r="P56" s="50"/>
      <c r="Q56" s="99"/>
      <c r="R56" s="295">
        <f>IF(((MIN(_xlfn.IFERROR(VALUE(MID(F56,1,1))*60+VALUE(MID(F56,3,2))+VALUE(MID(F56,6,2))/100,999),_xlfn.IFERROR(VALUE(MID(#REF!,1,1))*60+VALUE(MID(#REF!,3,2))+VALUE(MID(#REF!,6,2))/100,999),_xlfn.IFERROR(VALUE(MID(I56,1,1))*60+VALUE(MID(I56,3,2))+VALUE(MID(I56,6,2))/100,999),_xlfn.IFERROR(VALUE(MID(L56,1,1))*60+VALUE(MID(L56,3,2))+VALUE(MID(L56,6,2))/100,999),_xlfn.IFERROR(VALUE(MID(O56,1,1))*60+VALUE(MID(O56,3,2))+VALUE(MID(O56,6,2))/100,999)))/86400)=999/86400,"",(MIN(_xlfn.IFERROR(VALUE(MID(F56,1,1))*60+VALUE(MID(F56,3,2))+VALUE(MID(F56,6,2))/100,999),_xlfn.IFERROR(VALUE(MID(#REF!,1,1))*60+VALUE(MID(#REF!,3,2))+VALUE(MID(#REF!,6,2))/100,999),_xlfn.IFERROR(VALUE(MID(I56,1,1))*60+VALUE(MID(I56,3,2))+VALUE(MID(I56,6,2))/100,999),_xlfn.IFERROR(VALUE(MID(L56,1,1))*60+VALUE(MID(L56,3,2))+VALUE(MID(L56,6,2))/100,999),_xlfn.IFERROR(VALUE(MID(O56,1,1))*60+VALUE(MID(O56,3,2))+VALUE(MID(O56,6,2))/100,999)))/86400)</f>
      </c>
      <c r="S56" s="50">
        <f t="shared" si="0"/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ht="15.75" customHeight="1" hidden="1">
      <c r="A57" s="24">
        <v>49</v>
      </c>
      <c r="B57" s="296"/>
      <c r="C57" s="79"/>
      <c r="D57" s="77"/>
      <c r="E57" s="48"/>
      <c r="F57" s="49"/>
      <c r="G57" s="50"/>
      <c r="H57" s="51"/>
      <c r="I57" s="49"/>
      <c r="J57" s="52"/>
      <c r="K57" s="98"/>
      <c r="L57" s="49"/>
      <c r="M57" s="98"/>
      <c r="N57" s="48"/>
      <c r="O57" s="49"/>
      <c r="P57" s="50"/>
      <c r="Q57" s="99"/>
      <c r="R57" s="295">
        <f>IF(((MIN(_xlfn.IFERROR(VALUE(MID(F57,1,1))*60+VALUE(MID(F57,3,2))+VALUE(MID(F57,6,2))/100,999),_xlfn.IFERROR(VALUE(MID(#REF!,1,1))*60+VALUE(MID(#REF!,3,2))+VALUE(MID(#REF!,6,2))/100,999),_xlfn.IFERROR(VALUE(MID(I57,1,1))*60+VALUE(MID(I57,3,2))+VALUE(MID(I57,6,2))/100,999),_xlfn.IFERROR(VALUE(MID(L57,1,1))*60+VALUE(MID(L57,3,2))+VALUE(MID(L57,6,2))/100,999),_xlfn.IFERROR(VALUE(MID(O57,1,1))*60+VALUE(MID(O57,3,2))+VALUE(MID(O57,6,2))/100,999)))/86400)=999/86400,"",(MIN(_xlfn.IFERROR(VALUE(MID(F57,1,1))*60+VALUE(MID(F57,3,2))+VALUE(MID(F57,6,2))/100,999),_xlfn.IFERROR(VALUE(MID(#REF!,1,1))*60+VALUE(MID(#REF!,3,2))+VALUE(MID(#REF!,6,2))/100,999),_xlfn.IFERROR(VALUE(MID(I57,1,1))*60+VALUE(MID(I57,3,2))+VALUE(MID(I57,6,2))/100,999),_xlfn.IFERROR(VALUE(MID(L57,1,1))*60+VALUE(MID(L57,3,2))+VALUE(MID(L57,6,2))/100,999),_xlfn.IFERROR(VALUE(MID(O57,1,1))*60+VALUE(MID(O57,3,2))+VALUE(MID(O57,6,2))/100,999)))/86400)</f>
      </c>
      <c r="S57" s="50">
        <f t="shared" si="0"/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ht="15.75" customHeight="1" hidden="1">
      <c r="A58" s="24">
        <v>50</v>
      </c>
      <c r="B58" s="296"/>
      <c r="C58" s="83"/>
      <c r="D58" s="77"/>
      <c r="E58" s="48"/>
      <c r="F58" s="49"/>
      <c r="G58" s="50"/>
      <c r="H58" s="51"/>
      <c r="I58" s="49"/>
      <c r="J58" s="52"/>
      <c r="K58" s="98"/>
      <c r="L58" s="49"/>
      <c r="M58" s="98"/>
      <c r="N58" s="48"/>
      <c r="O58" s="49"/>
      <c r="P58" s="50"/>
      <c r="Q58" s="99"/>
      <c r="R58" s="295">
        <f>IF(((MIN(_xlfn.IFERROR(VALUE(MID(F58,1,1))*60+VALUE(MID(F58,3,2))+VALUE(MID(F58,6,2))/100,999),_xlfn.IFERROR(VALUE(MID(#REF!,1,1))*60+VALUE(MID(#REF!,3,2))+VALUE(MID(#REF!,6,2))/100,999),_xlfn.IFERROR(VALUE(MID(I58,1,1))*60+VALUE(MID(I58,3,2))+VALUE(MID(I58,6,2))/100,999),_xlfn.IFERROR(VALUE(MID(L58,1,1))*60+VALUE(MID(L58,3,2))+VALUE(MID(L58,6,2))/100,999),_xlfn.IFERROR(VALUE(MID(O58,1,1))*60+VALUE(MID(O58,3,2))+VALUE(MID(O58,6,2))/100,999)))/86400)=999/86400,"",(MIN(_xlfn.IFERROR(VALUE(MID(F58,1,1))*60+VALUE(MID(F58,3,2))+VALUE(MID(F58,6,2))/100,999),_xlfn.IFERROR(VALUE(MID(#REF!,1,1))*60+VALUE(MID(#REF!,3,2))+VALUE(MID(#REF!,6,2))/100,999),_xlfn.IFERROR(VALUE(MID(I58,1,1))*60+VALUE(MID(I58,3,2))+VALUE(MID(I58,6,2))/100,999),_xlfn.IFERROR(VALUE(MID(L58,1,1))*60+VALUE(MID(L58,3,2))+VALUE(MID(L58,6,2))/100,999),_xlfn.IFERROR(VALUE(MID(O58,1,1))*60+VALUE(MID(O58,3,2))+VALUE(MID(O58,6,2))/100,999)))/86400)</f>
      </c>
      <c r="S58" s="50">
        <f t="shared" si="0"/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ht="15.75" customHeight="1" hidden="1">
      <c r="A59" s="24">
        <v>51</v>
      </c>
      <c r="B59" s="296"/>
      <c r="C59" s="79"/>
      <c r="D59" s="77"/>
      <c r="E59" s="48"/>
      <c r="F59" s="49"/>
      <c r="G59" s="50"/>
      <c r="H59" s="51"/>
      <c r="I59" s="49"/>
      <c r="J59" s="52"/>
      <c r="K59" s="98"/>
      <c r="L59" s="49"/>
      <c r="M59" s="98"/>
      <c r="N59" s="48"/>
      <c r="O59" s="49"/>
      <c r="P59" s="50"/>
      <c r="Q59" s="99"/>
      <c r="R59" s="295">
        <f>IF(((MIN(_xlfn.IFERROR(VALUE(MID(F59,1,1))*60+VALUE(MID(F59,3,2))+VALUE(MID(F59,6,2))/100,999),_xlfn.IFERROR(VALUE(MID(#REF!,1,1))*60+VALUE(MID(#REF!,3,2))+VALUE(MID(#REF!,6,2))/100,999),_xlfn.IFERROR(VALUE(MID(I59,1,1))*60+VALUE(MID(I59,3,2))+VALUE(MID(I59,6,2))/100,999),_xlfn.IFERROR(VALUE(MID(L59,1,1))*60+VALUE(MID(L59,3,2))+VALUE(MID(L59,6,2))/100,999),_xlfn.IFERROR(VALUE(MID(O59,1,1))*60+VALUE(MID(O59,3,2))+VALUE(MID(O59,6,2))/100,999)))/86400)=999/86400,"",(MIN(_xlfn.IFERROR(VALUE(MID(F59,1,1))*60+VALUE(MID(F59,3,2))+VALUE(MID(F59,6,2))/100,999),_xlfn.IFERROR(VALUE(MID(#REF!,1,1))*60+VALUE(MID(#REF!,3,2))+VALUE(MID(#REF!,6,2))/100,999),_xlfn.IFERROR(VALUE(MID(I59,1,1))*60+VALUE(MID(I59,3,2))+VALUE(MID(I59,6,2))/100,999),_xlfn.IFERROR(VALUE(MID(L59,1,1))*60+VALUE(MID(L59,3,2))+VALUE(MID(L59,6,2))/100,999),_xlfn.IFERROR(VALUE(MID(O59,1,1))*60+VALUE(MID(O59,3,2))+VALUE(MID(O59,6,2))/100,999)))/86400)</f>
      </c>
      <c r="S59" s="50">
        <f t="shared" si="0"/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5.75" customHeight="1" hidden="1">
      <c r="A60" s="24">
        <v>52</v>
      </c>
      <c r="B60" s="297"/>
      <c r="C60" s="79"/>
      <c r="D60" s="77"/>
      <c r="E60" s="48"/>
      <c r="F60" s="49"/>
      <c r="G60" s="50"/>
      <c r="H60" s="51"/>
      <c r="I60" s="49"/>
      <c r="J60" s="52"/>
      <c r="K60" s="98"/>
      <c r="L60" s="49"/>
      <c r="M60" s="98"/>
      <c r="N60" s="48"/>
      <c r="O60" s="49"/>
      <c r="P60" s="50"/>
      <c r="Q60" s="99"/>
      <c r="R60" s="295">
        <f>IF(((MIN(_xlfn.IFERROR(VALUE(MID(F60,1,1))*60+VALUE(MID(F60,3,2))+VALUE(MID(F60,6,2))/100,999),_xlfn.IFERROR(VALUE(MID(#REF!,1,1))*60+VALUE(MID(#REF!,3,2))+VALUE(MID(#REF!,6,2))/100,999),_xlfn.IFERROR(VALUE(MID(I60,1,1))*60+VALUE(MID(I60,3,2))+VALUE(MID(I60,6,2))/100,999),_xlfn.IFERROR(VALUE(MID(L60,1,1))*60+VALUE(MID(L60,3,2))+VALUE(MID(L60,6,2))/100,999),_xlfn.IFERROR(VALUE(MID(O60,1,1))*60+VALUE(MID(O60,3,2))+VALUE(MID(O60,6,2))/100,999)))/86400)=999/86400,"",(MIN(_xlfn.IFERROR(VALUE(MID(F60,1,1))*60+VALUE(MID(F60,3,2))+VALUE(MID(F60,6,2))/100,999),_xlfn.IFERROR(VALUE(MID(#REF!,1,1))*60+VALUE(MID(#REF!,3,2))+VALUE(MID(#REF!,6,2))/100,999),_xlfn.IFERROR(VALUE(MID(I60,1,1))*60+VALUE(MID(I60,3,2))+VALUE(MID(I60,6,2))/100,999),_xlfn.IFERROR(VALUE(MID(L60,1,1))*60+VALUE(MID(L60,3,2))+VALUE(MID(L60,6,2))/100,999),_xlfn.IFERROR(VALUE(MID(O60,1,1))*60+VALUE(MID(O60,3,2))+VALUE(MID(O60,6,2))/100,999)))/86400)</f>
      </c>
      <c r="S60" s="50">
        <f t="shared" si="0"/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ht="15.75" customHeight="1" hidden="1">
      <c r="A61" s="24">
        <v>53</v>
      </c>
      <c r="B61" s="58"/>
      <c r="C61" s="79"/>
      <c r="D61" s="77"/>
      <c r="E61" s="48"/>
      <c r="F61" s="49"/>
      <c r="G61" s="50"/>
      <c r="H61" s="51"/>
      <c r="I61" s="49"/>
      <c r="J61" s="52"/>
      <c r="K61" s="98"/>
      <c r="L61" s="49"/>
      <c r="M61" s="98"/>
      <c r="N61" s="48"/>
      <c r="O61" s="49"/>
      <c r="P61" s="50"/>
      <c r="Q61" s="99"/>
      <c r="R61" s="295">
        <f>IF(((MIN(_xlfn.IFERROR(VALUE(MID(F61,1,1))*60+VALUE(MID(F61,3,2))+VALUE(MID(F61,6,2))/100,999),_xlfn.IFERROR(VALUE(MID(#REF!,1,1))*60+VALUE(MID(#REF!,3,2))+VALUE(MID(#REF!,6,2))/100,999),_xlfn.IFERROR(VALUE(MID(I61,1,1))*60+VALUE(MID(I61,3,2))+VALUE(MID(I61,6,2))/100,999),_xlfn.IFERROR(VALUE(MID(L61,1,1))*60+VALUE(MID(L61,3,2))+VALUE(MID(L61,6,2))/100,999),_xlfn.IFERROR(VALUE(MID(O61,1,1))*60+VALUE(MID(O61,3,2))+VALUE(MID(O61,6,2))/100,999)))/86400)=999/86400,"",(MIN(_xlfn.IFERROR(VALUE(MID(F61,1,1))*60+VALUE(MID(F61,3,2))+VALUE(MID(F61,6,2))/100,999),_xlfn.IFERROR(VALUE(MID(#REF!,1,1))*60+VALUE(MID(#REF!,3,2))+VALUE(MID(#REF!,6,2))/100,999),_xlfn.IFERROR(VALUE(MID(I61,1,1))*60+VALUE(MID(I61,3,2))+VALUE(MID(I61,6,2))/100,999),_xlfn.IFERROR(VALUE(MID(L61,1,1))*60+VALUE(MID(L61,3,2))+VALUE(MID(L61,6,2))/100,999),_xlfn.IFERROR(VALUE(MID(O61,1,1))*60+VALUE(MID(O61,3,2))+VALUE(MID(O61,6,2))/100,999)))/86400)</f>
      </c>
      <c r="S61" s="50">
        <f t="shared" si="0"/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ht="15.75" customHeight="1" hidden="1">
      <c r="A62" s="24">
        <v>54</v>
      </c>
      <c r="B62" s="58"/>
      <c r="C62" s="76"/>
      <c r="D62" s="76"/>
      <c r="E62" s="48"/>
      <c r="F62" s="49"/>
      <c r="G62" s="50"/>
      <c r="H62" s="51"/>
      <c r="I62" s="49"/>
      <c r="J62" s="52"/>
      <c r="K62" s="98"/>
      <c r="L62" s="49"/>
      <c r="M62" s="98"/>
      <c r="N62" s="48"/>
      <c r="O62" s="49"/>
      <c r="P62" s="50"/>
      <c r="Q62" s="99"/>
      <c r="R62" s="295">
        <f>IF(((MIN(_xlfn.IFERROR(VALUE(MID(F62,1,1))*60+VALUE(MID(F62,3,2))+VALUE(MID(F62,6,2))/100,999),_xlfn.IFERROR(VALUE(MID(#REF!,1,1))*60+VALUE(MID(#REF!,3,2))+VALUE(MID(#REF!,6,2))/100,999),_xlfn.IFERROR(VALUE(MID(I62,1,1))*60+VALUE(MID(I62,3,2))+VALUE(MID(I62,6,2))/100,999),_xlfn.IFERROR(VALUE(MID(L62,1,1))*60+VALUE(MID(L62,3,2))+VALUE(MID(L62,6,2))/100,999),_xlfn.IFERROR(VALUE(MID(O62,1,1))*60+VALUE(MID(O62,3,2))+VALUE(MID(O62,6,2))/100,999)))/86400)=999/86400,"",(MIN(_xlfn.IFERROR(VALUE(MID(F62,1,1))*60+VALUE(MID(F62,3,2))+VALUE(MID(F62,6,2))/100,999),_xlfn.IFERROR(VALUE(MID(#REF!,1,1))*60+VALUE(MID(#REF!,3,2))+VALUE(MID(#REF!,6,2))/100,999),_xlfn.IFERROR(VALUE(MID(I62,1,1))*60+VALUE(MID(I62,3,2))+VALUE(MID(I62,6,2))/100,999),_xlfn.IFERROR(VALUE(MID(L62,1,1))*60+VALUE(MID(L62,3,2))+VALUE(MID(L62,6,2))/100,999),_xlfn.IFERROR(VALUE(MID(O62,1,1))*60+VALUE(MID(O62,3,2))+VALUE(MID(O62,6,2))/100,999)))/86400)</f>
      </c>
      <c r="S62" s="50">
        <f t="shared" si="0"/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ht="15.75" customHeight="1" hidden="1">
      <c r="A63" s="24">
        <v>55</v>
      </c>
      <c r="B63" s="58"/>
      <c r="C63" s="83"/>
      <c r="D63" s="77"/>
      <c r="E63" s="48"/>
      <c r="F63" s="49"/>
      <c r="G63" s="50"/>
      <c r="H63" s="51"/>
      <c r="I63" s="49"/>
      <c r="J63" s="52"/>
      <c r="K63" s="98"/>
      <c r="L63" s="49"/>
      <c r="M63" s="98"/>
      <c r="N63" s="48"/>
      <c r="O63" s="49"/>
      <c r="P63" s="50"/>
      <c r="Q63" s="99"/>
      <c r="R63" s="295">
        <f>IF(((MIN(_xlfn.IFERROR(VALUE(MID(F63,1,1))*60+VALUE(MID(F63,3,2))+VALUE(MID(F63,6,2))/100,999),_xlfn.IFERROR(VALUE(MID(#REF!,1,1))*60+VALUE(MID(#REF!,3,2))+VALUE(MID(#REF!,6,2))/100,999),_xlfn.IFERROR(VALUE(MID(I63,1,1))*60+VALUE(MID(I63,3,2))+VALUE(MID(I63,6,2))/100,999),_xlfn.IFERROR(VALUE(MID(L63,1,1))*60+VALUE(MID(L63,3,2))+VALUE(MID(L63,6,2))/100,999),_xlfn.IFERROR(VALUE(MID(O63,1,1))*60+VALUE(MID(O63,3,2))+VALUE(MID(O63,6,2))/100,999)))/86400)=999/86400,"",(MIN(_xlfn.IFERROR(VALUE(MID(F63,1,1))*60+VALUE(MID(F63,3,2))+VALUE(MID(F63,6,2))/100,999),_xlfn.IFERROR(VALUE(MID(#REF!,1,1))*60+VALUE(MID(#REF!,3,2))+VALUE(MID(#REF!,6,2))/100,999),_xlfn.IFERROR(VALUE(MID(I63,1,1))*60+VALUE(MID(I63,3,2))+VALUE(MID(I63,6,2))/100,999),_xlfn.IFERROR(VALUE(MID(L63,1,1))*60+VALUE(MID(L63,3,2))+VALUE(MID(L63,6,2))/100,999),_xlfn.IFERROR(VALUE(MID(O63,1,1))*60+VALUE(MID(O63,3,2))+VALUE(MID(O63,6,2))/100,999)))/86400)</f>
      </c>
      <c r="S63" s="50">
        <f t="shared" si="0"/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ht="15.75" customHeight="1" hidden="1">
      <c r="A64" s="24">
        <v>56</v>
      </c>
      <c r="B64" s="296"/>
      <c r="C64" s="76"/>
      <c r="D64" s="76"/>
      <c r="E64" s="48"/>
      <c r="F64" s="49"/>
      <c r="G64" s="50"/>
      <c r="H64" s="51"/>
      <c r="I64" s="49"/>
      <c r="J64" s="52"/>
      <c r="K64" s="98"/>
      <c r="L64" s="49"/>
      <c r="M64" s="98"/>
      <c r="N64" s="48"/>
      <c r="O64" s="49"/>
      <c r="P64" s="50"/>
      <c r="Q64" s="99"/>
      <c r="R64" s="295">
        <f>IF(((MIN(_xlfn.IFERROR(VALUE(MID(F64,1,1))*60+VALUE(MID(F64,3,2))+VALUE(MID(F64,6,2))/100,999),_xlfn.IFERROR(VALUE(MID(#REF!,1,1))*60+VALUE(MID(#REF!,3,2))+VALUE(MID(#REF!,6,2))/100,999),_xlfn.IFERROR(VALUE(MID(I64,1,1))*60+VALUE(MID(I64,3,2))+VALUE(MID(I64,6,2))/100,999),_xlfn.IFERROR(VALUE(MID(L64,1,1))*60+VALUE(MID(L64,3,2))+VALUE(MID(L64,6,2))/100,999),_xlfn.IFERROR(VALUE(MID(O64,1,1))*60+VALUE(MID(O64,3,2))+VALUE(MID(O64,6,2))/100,999)))/86400)=999/86400,"",(MIN(_xlfn.IFERROR(VALUE(MID(F64,1,1))*60+VALUE(MID(F64,3,2))+VALUE(MID(F64,6,2))/100,999),_xlfn.IFERROR(VALUE(MID(#REF!,1,1))*60+VALUE(MID(#REF!,3,2))+VALUE(MID(#REF!,6,2))/100,999),_xlfn.IFERROR(VALUE(MID(I64,1,1))*60+VALUE(MID(I64,3,2))+VALUE(MID(I64,6,2))/100,999),_xlfn.IFERROR(VALUE(MID(L64,1,1))*60+VALUE(MID(L64,3,2))+VALUE(MID(L64,6,2))/100,999),_xlfn.IFERROR(VALUE(MID(O64,1,1))*60+VALUE(MID(O64,3,2))+VALUE(MID(O64,6,2))/100,999)))/86400)</f>
      </c>
      <c r="S64" s="50">
        <f t="shared" si="0"/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ht="15.75" customHeight="1" hidden="1">
      <c r="A65" s="24">
        <v>57</v>
      </c>
      <c r="B65" s="298"/>
      <c r="C65" s="83"/>
      <c r="D65" s="77"/>
      <c r="E65" s="48"/>
      <c r="F65" s="49"/>
      <c r="G65" s="50"/>
      <c r="H65" s="51"/>
      <c r="I65" s="49"/>
      <c r="J65" s="52"/>
      <c r="K65" s="98"/>
      <c r="L65" s="49"/>
      <c r="M65" s="98"/>
      <c r="N65" s="48"/>
      <c r="O65" s="49"/>
      <c r="P65" s="50"/>
      <c r="Q65" s="99"/>
      <c r="R65" s="295">
        <f>IF(((MIN(_xlfn.IFERROR(VALUE(MID(F65,1,1))*60+VALUE(MID(F65,3,2))+VALUE(MID(F65,6,2))/100,999),_xlfn.IFERROR(VALUE(MID(#REF!,1,1))*60+VALUE(MID(#REF!,3,2))+VALUE(MID(#REF!,6,2))/100,999),_xlfn.IFERROR(VALUE(MID(I65,1,1))*60+VALUE(MID(I65,3,2))+VALUE(MID(I65,6,2))/100,999),_xlfn.IFERROR(VALUE(MID(L65,1,1))*60+VALUE(MID(L65,3,2))+VALUE(MID(L65,6,2))/100,999),_xlfn.IFERROR(VALUE(MID(O65,1,1))*60+VALUE(MID(O65,3,2))+VALUE(MID(O65,6,2))/100,999)))/86400)=999/86400,"",(MIN(_xlfn.IFERROR(VALUE(MID(F65,1,1))*60+VALUE(MID(F65,3,2))+VALUE(MID(F65,6,2))/100,999),_xlfn.IFERROR(VALUE(MID(#REF!,1,1))*60+VALUE(MID(#REF!,3,2))+VALUE(MID(#REF!,6,2))/100,999),_xlfn.IFERROR(VALUE(MID(I65,1,1))*60+VALUE(MID(I65,3,2))+VALUE(MID(I65,6,2))/100,999),_xlfn.IFERROR(VALUE(MID(L65,1,1))*60+VALUE(MID(L65,3,2))+VALUE(MID(L65,6,2))/100,999),_xlfn.IFERROR(VALUE(MID(O65,1,1))*60+VALUE(MID(O65,3,2))+VALUE(MID(O65,6,2))/100,999)))/86400)</f>
      </c>
      <c r="S65" s="50">
        <f t="shared" si="0"/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ht="15.75" customHeight="1" hidden="1">
      <c r="A66" s="24">
        <v>58</v>
      </c>
      <c r="B66" s="296"/>
      <c r="C66" s="76"/>
      <c r="D66" s="76"/>
      <c r="E66" s="48"/>
      <c r="F66" s="49"/>
      <c r="G66" s="50"/>
      <c r="H66" s="51"/>
      <c r="I66" s="49"/>
      <c r="J66" s="52"/>
      <c r="K66" s="98"/>
      <c r="L66" s="49"/>
      <c r="M66" s="98"/>
      <c r="N66" s="48"/>
      <c r="O66" s="49"/>
      <c r="P66" s="50"/>
      <c r="Q66" s="99"/>
      <c r="R66" s="295">
        <f>IF(((MIN(_xlfn.IFERROR(VALUE(MID(F66,1,1))*60+VALUE(MID(F66,3,2))+VALUE(MID(F66,6,2))/100,999),_xlfn.IFERROR(VALUE(MID(#REF!,1,1))*60+VALUE(MID(#REF!,3,2))+VALUE(MID(#REF!,6,2))/100,999),_xlfn.IFERROR(VALUE(MID(I66,1,1))*60+VALUE(MID(I66,3,2))+VALUE(MID(I66,6,2))/100,999),_xlfn.IFERROR(VALUE(MID(L66,1,1))*60+VALUE(MID(L66,3,2))+VALUE(MID(L66,6,2))/100,999),_xlfn.IFERROR(VALUE(MID(O66,1,1))*60+VALUE(MID(O66,3,2))+VALUE(MID(O66,6,2))/100,999)))/86400)=999/86400,"",(MIN(_xlfn.IFERROR(VALUE(MID(F66,1,1))*60+VALUE(MID(F66,3,2))+VALUE(MID(F66,6,2))/100,999),_xlfn.IFERROR(VALUE(MID(#REF!,1,1))*60+VALUE(MID(#REF!,3,2))+VALUE(MID(#REF!,6,2))/100,999),_xlfn.IFERROR(VALUE(MID(I66,1,1))*60+VALUE(MID(I66,3,2))+VALUE(MID(I66,6,2))/100,999),_xlfn.IFERROR(VALUE(MID(L66,1,1))*60+VALUE(MID(L66,3,2))+VALUE(MID(L66,6,2))/100,999),_xlfn.IFERROR(VALUE(MID(O66,1,1))*60+VALUE(MID(O66,3,2))+VALUE(MID(O66,6,2))/100,999)))/86400)</f>
      </c>
      <c r="S66" s="50">
        <f t="shared" si="0"/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ht="15.75" customHeight="1" hidden="1">
      <c r="A67" s="24">
        <v>59</v>
      </c>
      <c r="B67" s="299"/>
      <c r="C67" s="79"/>
      <c r="D67" s="77"/>
      <c r="E67" s="48"/>
      <c r="F67" s="49"/>
      <c r="G67" s="50"/>
      <c r="H67" s="51"/>
      <c r="I67" s="49"/>
      <c r="J67" s="52"/>
      <c r="K67" s="98"/>
      <c r="L67" s="49"/>
      <c r="M67" s="98"/>
      <c r="N67" s="48"/>
      <c r="O67" s="49"/>
      <c r="P67" s="50"/>
      <c r="Q67" s="99"/>
      <c r="R67" s="295">
        <f>IF(((MIN(_xlfn.IFERROR(VALUE(MID(F67,1,1))*60+VALUE(MID(F67,3,2))+VALUE(MID(F67,6,2))/100,999),_xlfn.IFERROR(VALUE(MID(#REF!,1,1))*60+VALUE(MID(#REF!,3,2))+VALUE(MID(#REF!,6,2))/100,999),_xlfn.IFERROR(VALUE(MID(I67,1,1))*60+VALUE(MID(I67,3,2))+VALUE(MID(I67,6,2))/100,999),_xlfn.IFERROR(VALUE(MID(L67,1,1))*60+VALUE(MID(L67,3,2))+VALUE(MID(L67,6,2))/100,999),_xlfn.IFERROR(VALUE(MID(O67,1,1))*60+VALUE(MID(O67,3,2))+VALUE(MID(O67,6,2))/100,999)))/86400)=999/86400,"",(MIN(_xlfn.IFERROR(VALUE(MID(F67,1,1))*60+VALUE(MID(F67,3,2))+VALUE(MID(F67,6,2))/100,999),_xlfn.IFERROR(VALUE(MID(#REF!,1,1))*60+VALUE(MID(#REF!,3,2))+VALUE(MID(#REF!,6,2))/100,999),_xlfn.IFERROR(VALUE(MID(I67,1,1))*60+VALUE(MID(I67,3,2))+VALUE(MID(I67,6,2))/100,999),_xlfn.IFERROR(VALUE(MID(L67,1,1))*60+VALUE(MID(L67,3,2))+VALUE(MID(L67,6,2))/100,999),_xlfn.IFERROR(VALUE(MID(O67,1,1))*60+VALUE(MID(O67,3,2))+VALUE(MID(O67,6,2))/100,999)))/86400)</f>
      </c>
      <c r="S67" s="50">
        <f t="shared" si="0"/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ht="15.75" customHeight="1" hidden="1">
      <c r="A68" s="24">
        <v>60</v>
      </c>
      <c r="B68" s="58"/>
      <c r="C68" s="79"/>
      <c r="D68" s="77"/>
      <c r="E68" s="48"/>
      <c r="F68" s="49"/>
      <c r="G68" s="50"/>
      <c r="H68" s="51"/>
      <c r="I68" s="49"/>
      <c r="J68" s="52"/>
      <c r="K68" s="98"/>
      <c r="L68" s="49"/>
      <c r="M68" s="98"/>
      <c r="N68" s="48"/>
      <c r="O68" s="49"/>
      <c r="P68" s="50"/>
      <c r="Q68" s="99"/>
      <c r="R68" s="295">
        <f>IF(((MIN(_xlfn.IFERROR(VALUE(MID(F68,1,1))*60+VALUE(MID(F68,3,2))+VALUE(MID(F68,6,2))/100,999),_xlfn.IFERROR(VALUE(MID(#REF!,1,1))*60+VALUE(MID(#REF!,3,2))+VALUE(MID(#REF!,6,2))/100,999),_xlfn.IFERROR(VALUE(MID(I68,1,1))*60+VALUE(MID(I68,3,2))+VALUE(MID(I68,6,2))/100,999),_xlfn.IFERROR(VALUE(MID(L68,1,1))*60+VALUE(MID(L68,3,2))+VALUE(MID(L68,6,2))/100,999),_xlfn.IFERROR(VALUE(MID(O68,1,1))*60+VALUE(MID(O68,3,2))+VALUE(MID(O68,6,2))/100,999)))/86400)=999/86400,"",(MIN(_xlfn.IFERROR(VALUE(MID(F68,1,1))*60+VALUE(MID(F68,3,2))+VALUE(MID(F68,6,2))/100,999),_xlfn.IFERROR(VALUE(MID(#REF!,1,1))*60+VALUE(MID(#REF!,3,2))+VALUE(MID(#REF!,6,2))/100,999),_xlfn.IFERROR(VALUE(MID(I68,1,1))*60+VALUE(MID(I68,3,2))+VALUE(MID(I68,6,2))/100,999),_xlfn.IFERROR(VALUE(MID(L68,1,1))*60+VALUE(MID(L68,3,2))+VALUE(MID(L68,6,2))/100,999),_xlfn.IFERROR(VALUE(MID(O68,1,1))*60+VALUE(MID(O68,3,2))+VALUE(MID(O68,6,2))/100,999)))/86400)</f>
      </c>
      <c r="S68" s="50">
        <f t="shared" si="0"/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ht="15.75" customHeight="1" hidden="1">
      <c r="A69" s="24">
        <v>61</v>
      </c>
      <c r="B69" s="58"/>
      <c r="C69" s="79"/>
      <c r="D69" s="77"/>
      <c r="E69" s="48"/>
      <c r="F69" s="49"/>
      <c r="G69" s="50"/>
      <c r="H69" s="51"/>
      <c r="I69" s="49"/>
      <c r="J69" s="52"/>
      <c r="K69" s="98"/>
      <c r="L69" s="49"/>
      <c r="M69" s="98"/>
      <c r="N69" s="48"/>
      <c r="O69" s="49"/>
      <c r="P69" s="50"/>
      <c r="Q69" s="99"/>
      <c r="R69" s="295">
        <f>IF(((MIN(_xlfn.IFERROR(VALUE(MID(F69,1,1))*60+VALUE(MID(F69,3,2))+VALUE(MID(F69,6,2))/100,999),_xlfn.IFERROR(VALUE(MID(#REF!,1,1))*60+VALUE(MID(#REF!,3,2))+VALUE(MID(#REF!,6,2))/100,999),_xlfn.IFERROR(VALUE(MID(I69,1,1))*60+VALUE(MID(I69,3,2))+VALUE(MID(I69,6,2))/100,999),_xlfn.IFERROR(VALUE(MID(L69,1,1))*60+VALUE(MID(L69,3,2))+VALUE(MID(L69,6,2))/100,999),_xlfn.IFERROR(VALUE(MID(O69,1,1))*60+VALUE(MID(O69,3,2))+VALUE(MID(O69,6,2))/100,999)))/86400)=999/86400,"",(MIN(_xlfn.IFERROR(VALUE(MID(F69,1,1))*60+VALUE(MID(F69,3,2))+VALUE(MID(F69,6,2))/100,999),_xlfn.IFERROR(VALUE(MID(#REF!,1,1))*60+VALUE(MID(#REF!,3,2))+VALUE(MID(#REF!,6,2))/100,999),_xlfn.IFERROR(VALUE(MID(I69,1,1))*60+VALUE(MID(I69,3,2))+VALUE(MID(I69,6,2))/100,999),_xlfn.IFERROR(VALUE(MID(L69,1,1))*60+VALUE(MID(L69,3,2))+VALUE(MID(L69,6,2))/100,999),_xlfn.IFERROR(VALUE(MID(O69,1,1))*60+VALUE(MID(O69,3,2))+VALUE(MID(O69,6,2))/100,999)))/86400)</f>
      </c>
      <c r="S69" s="50">
        <f t="shared" si="0"/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ht="15.75" customHeight="1" hidden="1">
      <c r="A70" s="24">
        <v>62</v>
      </c>
      <c r="B70" s="58"/>
      <c r="C70" s="79"/>
      <c r="D70" s="77"/>
      <c r="E70" s="48"/>
      <c r="F70" s="49"/>
      <c r="G70" s="50"/>
      <c r="H70" s="51"/>
      <c r="I70" s="49"/>
      <c r="J70" s="52"/>
      <c r="K70" s="98"/>
      <c r="L70" s="49"/>
      <c r="M70" s="98"/>
      <c r="N70" s="48"/>
      <c r="O70" s="49"/>
      <c r="P70" s="50"/>
      <c r="Q70" s="99"/>
      <c r="R70" s="295">
        <f>IF(((MIN(_xlfn.IFERROR(VALUE(MID(F70,1,1))*60+VALUE(MID(F70,3,2))+VALUE(MID(F70,6,2))/100,999),_xlfn.IFERROR(VALUE(MID(#REF!,1,1))*60+VALUE(MID(#REF!,3,2))+VALUE(MID(#REF!,6,2))/100,999),_xlfn.IFERROR(VALUE(MID(I70,1,1))*60+VALUE(MID(I70,3,2))+VALUE(MID(I70,6,2))/100,999),_xlfn.IFERROR(VALUE(MID(L70,1,1))*60+VALUE(MID(L70,3,2))+VALUE(MID(L70,6,2))/100,999),_xlfn.IFERROR(VALUE(MID(O70,1,1))*60+VALUE(MID(O70,3,2))+VALUE(MID(O70,6,2))/100,999)))/86400)=999/86400,"",(MIN(_xlfn.IFERROR(VALUE(MID(F70,1,1))*60+VALUE(MID(F70,3,2))+VALUE(MID(F70,6,2))/100,999),_xlfn.IFERROR(VALUE(MID(#REF!,1,1))*60+VALUE(MID(#REF!,3,2))+VALUE(MID(#REF!,6,2))/100,999),_xlfn.IFERROR(VALUE(MID(I70,1,1))*60+VALUE(MID(I70,3,2))+VALUE(MID(I70,6,2))/100,999),_xlfn.IFERROR(VALUE(MID(L70,1,1))*60+VALUE(MID(L70,3,2))+VALUE(MID(L70,6,2))/100,999),_xlfn.IFERROR(VALUE(MID(O70,1,1))*60+VALUE(MID(O70,3,2))+VALUE(MID(O70,6,2))/100,999)))/86400)</f>
      </c>
      <c r="S70" s="50">
        <f t="shared" si="0"/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ht="15.75" customHeight="1" hidden="1">
      <c r="A71" s="24">
        <v>63</v>
      </c>
      <c r="B71" s="58"/>
      <c r="C71" s="83"/>
      <c r="D71" s="77"/>
      <c r="E71" s="48"/>
      <c r="F71" s="49"/>
      <c r="G71" s="50"/>
      <c r="H71" s="51"/>
      <c r="I71" s="49"/>
      <c r="J71" s="52"/>
      <c r="K71" s="98"/>
      <c r="L71" s="49"/>
      <c r="M71" s="98"/>
      <c r="N71" s="48"/>
      <c r="O71" s="49"/>
      <c r="P71" s="50"/>
      <c r="Q71" s="99"/>
      <c r="R71" s="295">
        <f>IF(((MIN(_xlfn.IFERROR(VALUE(MID(F71,1,1))*60+VALUE(MID(F71,3,2))+VALUE(MID(F71,6,2))/100,999),_xlfn.IFERROR(VALUE(MID(#REF!,1,1))*60+VALUE(MID(#REF!,3,2))+VALUE(MID(#REF!,6,2))/100,999),_xlfn.IFERROR(VALUE(MID(I71,1,1))*60+VALUE(MID(I71,3,2))+VALUE(MID(I71,6,2))/100,999),_xlfn.IFERROR(VALUE(MID(L71,1,1))*60+VALUE(MID(L71,3,2))+VALUE(MID(L71,6,2))/100,999),_xlfn.IFERROR(VALUE(MID(O71,1,1))*60+VALUE(MID(O71,3,2))+VALUE(MID(O71,6,2))/100,999)))/86400)=999/86400,"",(MIN(_xlfn.IFERROR(VALUE(MID(F71,1,1))*60+VALUE(MID(F71,3,2))+VALUE(MID(F71,6,2))/100,999),_xlfn.IFERROR(VALUE(MID(#REF!,1,1))*60+VALUE(MID(#REF!,3,2))+VALUE(MID(#REF!,6,2))/100,999),_xlfn.IFERROR(VALUE(MID(I71,1,1))*60+VALUE(MID(I71,3,2))+VALUE(MID(I71,6,2))/100,999),_xlfn.IFERROR(VALUE(MID(L71,1,1))*60+VALUE(MID(L71,3,2))+VALUE(MID(L71,6,2))/100,999),_xlfn.IFERROR(VALUE(MID(O71,1,1))*60+VALUE(MID(O71,3,2))+VALUE(MID(O71,6,2))/100,999)))/86400)</f>
      </c>
      <c r="S71" s="50">
        <f t="shared" si="0"/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ht="15.75" customHeight="1" hidden="1">
      <c r="A72" s="24">
        <v>64</v>
      </c>
      <c r="B72" s="58"/>
      <c r="C72" s="76"/>
      <c r="D72" s="76"/>
      <c r="E72" s="48"/>
      <c r="F72" s="49"/>
      <c r="G72" s="50"/>
      <c r="H72" s="51"/>
      <c r="I72" s="49"/>
      <c r="J72" s="52"/>
      <c r="K72" s="98"/>
      <c r="L72" s="49"/>
      <c r="M72" s="98"/>
      <c r="N72" s="48"/>
      <c r="O72" s="49"/>
      <c r="P72" s="50"/>
      <c r="Q72" s="99"/>
      <c r="R72" s="295">
        <f>IF(((MIN(_xlfn.IFERROR(VALUE(MID(F72,1,1))*60+VALUE(MID(F72,3,2))+VALUE(MID(F72,6,2))/100,999),_xlfn.IFERROR(VALUE(MID(#REF!,1,1))*60+VALUE(MID(#REF!,3,2))+VALUE(MID(#REF!,6,2))/100,999),_xlfn.IFERROR(VALUE(MID(I72,1,1))*60+VALUE(MID(I72,3,2))+VALUE(MID(I72,6,2))/100,999),_xlfn.IFERROR(VALUE(MID(L72,1,1))*60+VALUE(MID(L72,3,2))+VALUE(MID(L72,6,2))/100,999),_xlfn.IFERROR(VALUE(MID(O72,1,1))*60+VALUE(MID(O72,3,2))+VALUE(MID(O72,6,2))/100,999)))/86400)=999/86400,"",(MIN(_xlfn.IFERROR(VALUE(MID(F72,1,1))*60+VALUE(MID(F72,3,2))+VALUE(MID(F72,6,2))/100,999),_xlfn.IFERROR(VALUE(MID(#REF!,1,1))*60+VALUE(MID(#REF!,3,2))+VALUE(MID(#REF!,6,2))/100,999),_xlfn.IFERROR(VALUE(MID(I72,1,1))*60+VALUE(MID(I72,3,2))+VALUE(MID(I72,6,2))/100,999),_xlfn.IFERROR(VALUE(MID(L72,1,1))*60+VALUE(MID(L72,3,2))+VALUE(MID(L72,6,2))/100,999),_xlfn.IFERROR(VALUE(MID(O72,1,1))*60+VALUE(MID(O72,3,2))+VALUE(MID(O72,6,2))/100,999)))/86400)</f>
      </c>
      <c r="S72" s="50">
        <f t="shared" si="0"/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ht="15.75" customHeight="1" hidden="1">
      <c r="A73" s="24">
        <v>65</v>
      </c>
      <c r="B73" s="58"/>
      <c r="C73" s="76"/>
      <c r="D73" s="76"/>
      <c r="E73" s="48"/>
      <c r="F73" s="49"/>
      <c r="G73" s="50"/>
      <c r="H73" s="51"/>
      <c r="I73" s="49"/>
      <c r="J73" s="52"/>
      <c r="K73" s="98"/>
      <c r="L73" s="49"/>
      <c r="M73" s="98"/>
      <c r="N73" s="48"/>
      <c r="O73" s="49"/>
      <c r="P73" s="50"/>
      <c r="Q73" s="99"/>
      <c r="R73" s="295">
        <f>IF(((MIN(_xlfn.IFERROR(VALUE(MID(F73,1,1))*60+VALUE(MID(F73,3,2))+VALUE(MID(F73,6,2))/100,999),_xlfn.IFERROR(VALUE(MID(#REF!,1,1))*60+VALUE(MID(#REF!,3,2))+VALUE(MID(#REF!,6,2))/100,999),_xlfn.IFERROR(VALUE(MID(I73,1,1))*60+VALUE(MID(I73,3,2))+VALUE(MID(I73,6,2))/100,999),_xlfn.IFERROR(VALUE(MID(L73,1,1))*60+VALUE(MID(L73,3,2))+VALUE(MID(L73,6,2))/100,999),_xlfn.IFERROR(VALUE(MID(O73,1,1))*60+VALUE(MID(O73,3,2))+VALUE(MID(O73,6,2))/100,999)))/86400)=999/86400,"",(MIN(_xlfn.IFERROR(VALUE(MID(F73,1,1))*60+VALUE(MID(F73,3,2))+VALUE(MID(F73,6,2))/100,999),_xlfn.IFERROR(VALUE(MID(#REF!,1,1))*60+VALUE(MID(#REF!,3,2))+VALUE(MID(#REF!,6,2))/100,999),_xlfn.IFERROR(VALUE(MID(I73,1,1))*60+VALUE(MID(I73,3,2))+VALUE(MID(I73,6,2))/100,999),_xlfn.IFERROR(VALUE(MID(L73,1,1))*60+VALUE(MID(L73,3,2))+VALUE(MID(L73,6,2))/100,999),_xlfn.IFERROR(VALUE(MID(O73,1,1))*60+VALUE(MID(O73,3,2))+VALUE(MID(O73,6,2))/100,999)))/86400)</f>
      </c>
      <c r="S73" s="50">
        <f t="shared" si="0"/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ht="15.75" customHeight="1" hidden="1">
      <c r="A74" s="24">
        <v>66</v>
      </c>
      <c r="B74" s="296"/>
      <c r="C74" s="79"/>
      <c r="D74" s="77"/>
      <c r="E74" s="48"/>
      <c r="F74" s="49"/>
      <c r="G74" s="50"/>
      <c r="H74" s="51"/>
      <c r="I74" s="49"/>
      <c r="J74" s="52"/>
      <c r="K74" s="98"/>
      <c r="L74" s="49"/>
      <c r="M74" s="98"/>
      <c r="N74" s="48"/>
      <c r="O74" s="49"/>
      <c r="P74" s="50"/>
      <c r="Q74" s="99"/>
      <c r="R74" s="295">
        <f>IF(((MIN(_xlfn.IFERROR(VALUE(MID(F74,1,1))*60+VALUE(MID(F74,3,2))+VALUE(MID(F74,6,2))/100,999),_xlfn.IFERROR(VALUE(MID(#REF!,1,1))*60+VALUE(MID(#REF!,3,2))+VALUE(MID(#REF!,6,2))/100,999),_xlfn.IFERROR(VALUE(MID(I74,1,1))*60+VALUE(MID(I74,3,2))+VALUE(MID(I74,6,2))/100,999),_xlfn.IFERROR(VALUE(MID(L74,1,1))*60+VALUE(MID(L74,3,2))+VALUE(MID(L74,6,2))/100,999),_xlfn.IFERROR(VALUE(MID(O74,1,1))*60+VALUE(MID(O74,3,2))+VALUE(MID(O74,6,2))/100,999)))/86400)=999/86400,"",(MIN(_xlfn.IFERROR(VALUE(MID(F74,1,1))*60+VALUE(MID(F74,3,2))+VALUE(MID(F74,6,2))/100,999),_xlfn.IFERROR(VALUE(MID(#REF!,1,1))*60+VALUE(MID(#REF!,3,2))+VALUE(MID(#REF!,6,2))/100,999),_xlfn.IFERROR(VALUE(MID(I74,1,1))*60+VALUE(MID(I74,3,2))+VALUE(MID(I74,6,2))/100,999),_xlfn.IFERROR(VALUE(MID(L74,1,1))*60+VALUE(MID(L74,3,2))+VALUE(MID(L74,6,2))/100,999),_xlfn.IFERROR(VALUE(MID(O74,1,1))*60+VALUE(MID(O74,3,2))+VALUE(MID(O74,6,2))/100,999)))/86400)</f>
      </c>
      <c r="S74" s="50">
        <f t="shared" si="0"/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ht="15.75" customHeight="1" hidden="1">
      <c r="A75" s="24">
        <v>67</v>
      </c>
      <c r="B75" s="300"/>
      <c r="C75" s="301"/>
      <c r="D75" s="302"/>
      <c r="E75" s="303"/>
      <c r="F75" s="304"/>
      <c r="G75" s="305"/>
      <c r="H75" s="306"/>
      <c r="I75" s="304"/>
      <c r="J75" s="307"/>
      <c r="K75" s="308"/>
      <c r="L75" s="304"/>
      <c r="M75" s="308"/>
      <c r="N75" s="303"/>
      <c r="O75" s="304"/>
      <c r="P75" s="305"/>
      <c r="Q75" s="309"/>
      <c r="R75" s="310">
        <f>IF(((MIN(_xlfn.IFERROR(VALUE(MID(F75,1,1))*60+VALUE(MID(F75,3,2))+VALUE(MID(F75,6,2))/100,999),_xlfn.IFERROR(VALUE(MID(#REF!,1,1))*60+VALUE(MID(#REF!,3,2))+VALUE(MID(#REF!,6,2))/100,999),_xlfn.IFERROR(VALUE(MID(I75,1,1))*60+VALUE(MID(I75,3,2))+VALUE(MID(I75,6,2))/100,999),_xlfn.IFERROR(VALUE(MID(L75,1,1))*60+VALUE(MID(L75,3,2))+VALUE(MID(L75,6,2))/100,999),_xlfn.IFERROR(VALUE(MID(O75,1,1))*60+VALUE(MID(O75,3,2))+VALUE(MID(O75,6,2))/100,999)))/86400)=999/86400,"",(MIN(_xlfn.IFERROR(VALUE(MID(F75,1,1))*60+VALUE(MID(F75,3,2))+VALUE(MID(F75,6,2))/100,999),_xlfn.IFERROR(VALUE(MID(#REF!,1,1))*60+VALUE(MID(#REF!,3,2))+VALUE(MID(#REF!,6,2))/100,999),_xlfn.IFERROR(VALUE(MID(I75,1,1))*60+VALUE(MID(I75,3,2))+VALUE(MID(I75,6,2))/100,999),_xlfn.IFERROR(VALUE(MID(L75,1,1))*60+VALUE(MID(L75,3,2))+VALUE(MID(L75,6,2))/100,999),_xlfn.IFERROR(VALUE(MID(O75,1,1))*60+VALUE(MID(O75,3,2))+VALUE(MID(O75,6,2))/100,999)))/86400)</f>
      </c>
      <c r="S75" s="305">
        <f t="shared" si="0"/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ht="15.75" customHeight="1" hidden="1" thickBot="1">
      <c r="A76" s="24">
        <v>68</v>
      </c>
      <c r="B76" s="300"/>
      <c r="C76" s="311"/>
      <c r="D76" s="302"/>
      <c r="E76" s="303"/>
      <c r="F76" s="304"/>
      <c r="G76" s="305"/>
      <c r="H76" s="306"/>
      <c r="I76" s="304"/>
      <c r="J76" s="307"/>
      <c r="K76" s="308"/>
      <c r="L76" s="304"/>
      <c r="M76" s="308"/>
      <c r="N76" s="303"/>
      <c r="O76" s="304"/>
      <c r="P76" s="305"/>
      <c r="Q76" s="309"/>
      <c r="R76" s="310">
        <f>IF(((MIN(_xlfn.IFERROR(VALUE(MID(F76,1,1))*60+VALUE(MID(F76,3,2))+VALUE(MID(F76,6,2))/100,999),_xlfn.IFERROR(VALUE(MID(#REF!,1,1))*60+VALUE(MID(#REF!,3,2))+VALUE(MID(#REF!,6,2))/100,999),_xlfn.IFERROR(VALUE(MID(I76,1,1))*60+VALUE(MID(I76,3,2))+VALUE(MID(I76,6,2))/100,999),_xlfn.IFERROR(VALUE(MID(L76,1,1))*60+VALUE(MID(L76,3,2))+VALUE(MID(L76,6,2))/100,999),_xlfn.IFERROR(VALUE(MID(O76,1,1))*60+VALUE(MID(O76,3,2))+VALUE(MID(O76,6,2))/100,999)))/86400)=999/86400,"",(MIN(_xlfn.IFERROR(VALUE(MID(F76,1,1))*60+VALUE(MID(F76,3,2))+VALUE(MID(F76,6,2))/100,999),_xlfn.IFERROR(VALUE(MID(#REF!,1,1))*60+VALUE(MID(#REF!,3,2))+VALUE(MID(#REF!,6,2))/100,999),_xlfn.IFERROR(VALUE(MID(I76,1,1))*60+VALUE(MID(I76,3,2))+VALUE(MID(I76,6,2))/100,999),_xlfn.IFERROR(VALUE(MID(L76,1,1))*60+VALUE(MID(L76,3,2))+VALUE(MID(L76,6,2))/100,999),_xlfn.IFERROR(VALUE(MID(O76,1,1))*60+VALUE(MID(O76,3,2))+VALUE(MID(O76,6,2))/100,999)))/86400)</f>
      </c>
      <c r="S76" s="305">
        <f>IF(R76&lt;=96/86400,"МС",IF(R76&lt;=102/86400,"КМС",IF(R76&lt;=108/86400,"1р",IF(R76&lt;=114/86400,"2р",IF(R76&lt;=120/86400,"3р",IF(R76&lt;=130/86400,"1ю",""))))))</f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20:130" ht="15.75" customHeight="1" hidden="1"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20:130" ht="15.75" customHeight="1"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20:130" ht="15.75" customHeight="1"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20:130" ht="15.75" customHeight="1"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20:130" ht="12.75"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20:130" ht="12.75"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20:130" ht="12.75"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20:130" ht="12.75"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20:130" ht="12.75"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20:130" ht="12.75"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20:130" ht="12.75"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20:130" ht="12.75"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20:130" ht="12.75"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20:130" ht="12.75"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20:130" ht="12.75"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20:130" ht="12.75"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20:130" ht="12.75"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20:130" ht="12.75"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20:130" ht="12.75"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20:130" ht="12.75"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20:130" ht="12.75"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20:130" ht="12.75"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20:130" ht="12.75"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20:130" ht="12.75"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20:130" ht="12.75"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20:130" ht="12.75"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20:130" ht="12.75"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20:130" ht="12.75"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20:130" ht="12.75"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20:130" ht="12.75"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20:130" ht="12.75"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20:130" ht="12.75"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20:130" ht="12.75"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20:130" ht="12.75"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20:130" ht="12.75"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20:130" ht="12.75"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20:130" ht="12.75"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20:130" ht="12.75"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20:130" ht="12.75"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20:130" ht="12.75"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20:130" ht="12.75"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20:130" ht="12.75"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20:130" ht="12.75"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20:130" ht="12.75"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20:130" ht="12.75"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20:130" ht="12.75"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20:130" ht="12.75"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20:130" ht="12.75"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20:130" ht="12.75"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20:130" ht="12.75"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20:130" ht="12.75"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20:130" ht="12.75"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20:130" ht="12.75"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20:130" ht="12.75"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20:130" ht="12.75"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20:130" ht="12.75"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20:130" ht="12.75"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20:130" ht="12.75"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</sheetData>
  <sheetProtection/>
  <mergeCells count="19">
    <mergeCell ref="S8:S11"/>
    <mergeCell ref="E9:Q9"/>
    <mergeCell ref="E10:G10"/>
    <mergeCell ref="H10:J10"/>
    <mergeCell ref="K10:M10"/>
    <mergeCell ref="N10:P10"/>
    <mergeCell ref="Q10:Q11"/>
    <mergeCell ref="A8:A11"/>
    <mergeCell ref="B8:B11"/>
    <mergeCell ref="C8:C11"/>
    <mergeCell ref="D8:D11"/>
    <mergeCell ref="E8:Q8"/>
    <mergeCell ref="R8:R11"/>
    <mergeCell ref="A1:S1"/>
    <mergeCell ref="A2:S2"/>
    <mergeCell ref="A3:S3"/>
    <mergeCell ref="A4:S4"/>
    <mergeCell ref="A6:S6"/>
    <mergeCell ref="A7:S7"/>
  </mergeCells>
  <printOptions/>
  <pageMargins left="0.4724409448818898" right="0.1968503937007874" top="0.3937007874015748" bottom="0.7874015748031497" header="0.5118110236220472" footer="0.4724409448818898"/>
  <pageSetup horizontalDpi="600" verticalDpi="600" orientation="landscape" paperSize="9" r:id="rId2"/>
  <headerFooter alignWithMargins="0">
    <oddFooter>&amp;L&amp;"Times New Roman,обычный"Главный судья соревнований 
Главный секретарь соревнований&amp;C&amp;"Times New Roman,обычный"                                 
                                   Чачина Ю.Ю.
                                Смирнова С.А.</oddFooter>
  </headerFooter>
  <rowBreaks count="1" manualBreakCount="1">
    <brk id="27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N102"/>
  <sheetViews>
    <sheetView workbookViewId="0" topLeftCell="A7">
      <selection activeCell="I24" sqref="I24"/>
    </sheetView>
  </sheetViews>
  <sheetFormatPr defaultColWidth="9.140625" defaultRowHeight="12.75"/>
  <cols>
    <col min="1" max="1" width="3.421875" style="9" customWidth="1"/>
    <col min="2" max="2" width="5.00390625" style="9" customWidth="1"/>
    <col min="3" max="3" width="21.7109375" style="9" customWidth="1"/>
    <col min="4" max="4" width="22.421875" style="9" customWidth="1"/>
    <col min="5" max="8" width="23.7109375" style="9" hidden="1" customWidth="1"/>
    <col min="9" max="9" width="4.7109375" style="120" customWidth="1"/>
    <col min="10" max="10" width="3.421875" style="9" customWidth="1"/>
    <col min="11" max="11" width="3.00390625" style="9" customWidth="1"/>
    <col min="12" max="12" width="4.57421875" style="120" customWidth="1"/>
    <col min="13" max="14" width="4.7109375" style="120" customWidth="1"/>
    <col min="15" max="15" width="5.7109375" style="120" customWidth="1"/>
    <col min="16" max="16" width="7.00390625" style="120" customWidth="1"/>
    <col min="17" max="17" width="8.140625" style="120" customWidth="1"/>
    <col min="18" max="20" width="5.7109375" style="9" customWidth="1"/>
    <col min="21" max="21" width="8.421875" style="9" hidden="1" customWidth="1"/>
    <col min="22" max="22" width="3.421875" style="9" hidden="1" customWidth="1"/>
    <col min="23" max="23" width="4.8515625" style="30" hidden="1" customWidth="1"/>
    <col min="24" max="24" width="18.57421875" style="9" hidden="1" customWidth="1"/>
    <col min="25" max="25" width="24.00390625" style="9" hidden="1" customWidth="1"/>
    <col min="26" max="29" width="23.7109375" style="9" hidden="1" customWidth="1"/>
    <col min="30" max="30" width="5.421875" style="9" hidden="1" customWidth="1"/>
    <col min="31" max="31" width="4.28125" style="9" hidden="1" customWidth="1"/>
    <col min="32" max="32" width="3.57421875" style="9" hidden="1" customWidth="1"/>
    <col min="33" max="35" width="4.7109375" style="9" hidden="1" customWidth="1"/>
    <col min="36" max="36" width="5.57421875" style="9" hidden="1" customWidth="1"/>
    <col min="37" max="37" width="6.8515625" style="9" hidden="1" customWidth="1"/>
    <col min="38" max="38" width="7.28125" style="9" hidden="1" customWidth="1"/>
    <col min="39" max="39" width="4.7109375" style="120" hidden="1" customWidth="1"/>
    <col min="40" max="40" width="0" style="9" hidden="1" customWidth="1"/>
    <col min="41" max="16384" width="9.140625" style="9" customWidth="1"/>
  </cols>
  <sheetData>
    <row r="1" spans="1:17" ht="15.75">
      <c r="A1" s="449" t="str">
        <f>'[1]const'!C4</f>
        <v>Министерство спорта Российской Федерации 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</row>
    <row r="2" spans="1:40" ht="15.75">
      <c r="A2" s="449" t="str">
        <f>'[1]const'!C5</f>
        <v>Союз конькобежцев России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6"/>
      <c r="S2" s="6"/>
      <c r="T2" s="6"/>
      <c r="U2" s="6"/>
      <c r="V2" s="449" t="str">
        <f>'[1]const'!C5</f>
        <v>Союз конькобежцев России</v>
      </c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8"/>
    </row>
    <row r="3" spans="1:40" ht="27" customHeight="1">
      <c r="A3" s="450" t="str">
        <f>'[1]const'!C2</f>
        <v>ЧЕМПИОНАТ РОССИИ ПО ШОРТ-ТРЕКУ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36"/>
      <c r="S3" s="36"/>
      <c r="T3" s="36"/>
      <c r="U3" s="36"/>
      <c r="V3" s="451" t="str">
        <f>'[1]const'!C2</f>
        <v>ЧЕМПИОНАТ РОССИИ ПО ШОРТ-ТРЕКУ</v>
      </c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8"/>
    </row>
    <row r="4" spans="1:40" ht="18">
      <c r="A4" s="450" t="str">
        <f>'[1]const'!C3</f>
        <v>(многоборье)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36"/>
      <c r="S4" s="36"/>
      <c r="T4" s="36"/>
      <c r="U4" s="36"/>
      <c r="V4" s="451" t="str">
        <f>'[1]const'!C3</f>
        <v>(многоборье)</v>
      </c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8"/>
    </row>
    <row r="5" spans="1:40" ht="12.75">
      <c r="A5" s="10"/>
      <c r="B5" s="10"/>
      <c r="C5" s="10"/>
      <c r="D5" s="10"/>
      <c r="E5" s="10"/>
      <c r="F5" s="10"/>
      <c r="G5" s="10"/>
      <c r="H5" s="10"/>
      <c r="I5" s="115"/>
      <c r="J5" s="10"/>
      <c r="K5" s="10"/>
      <c r="L5" s="115"/>
      <c r="M5" s="115"/>
      <c r="N5" s="115"/>
      <c r="O5" s="122"/>
      <c r="P5" s="122"/>
      <c r="Q5" s="117"/>
      <c r="R5" s="6"/>
      <c r="S5" s="6"/>
      <c r="T5" s="6"/>
      <c r="U5" s="6"/>
      <c r="V5" s="10"/>
      <c r="W5" s="2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6"/>
      <c r="AM5" s="117"/>
      <c r="AN5" s="8"/>
    </row>
    <row r="6" spans="1:40" ht="13.5" thickBot="1">
      <c r="A6" s="163" t="str">
        <f>'[1]const'!C19</f>
        <v>г. Коломна, Конькобежный центр "Коломна"</v>
      </c>
      <c r="B6" s="161"/>
      <c r="C6" s="161"/>
      <c r="D6" s="161"/>
      <c r="E6" s="161"/>
      <c r="F6" s="161"/>
      <c r="G6" s="161"/>
      <c r="H6" s="161"/>
      <c r="I6" s="162"/>
      <c r="J6" s="161"/>
      <c r="K6" s="161"/>
      <c r="L6" s="162"/>
      <c r="M6" s="162"/>
      <c r="N6" s="162"/>
      <c r="O6" s="452" t="str">
        <f>'[1]const'!C6</f>
        <v>26-29 декабря 2014 г.</v>
      </c>
      <c r="P6" s="452"/>
      <c r="Q6" s="452"/>
      <c r="R6" s="6"/>
      <c r="S6" s="6"/>
      <c r="T6" s="6"/>
      <c r="U6" s="6"/>
      <c r="V6" s="12" t="str">
        <f>'[1]const'!C19</f>
        <v>г. Коломна, Конькобежный центр "Коломна"</v>
      </c>
      <c r="W6" s="14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4" t="str">
        <f>'[1]const'!C6</f>
        <v>26-29 декабря 2014 г.</v>
      </c>
      <c r="AM6" s="116"/>
      <c r="AN6" s="8"/>
    </row>
    <row r="7" spans="1:40" ht="16.5" thickTop="1">
      <c r="A7" s="453" t="s">
        <v>89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6"/>
      <c r="S7" s="6"/>
      <c r="T7" s="6"/>
      <c r="U7" s="6"/>
      <c r="V7" s="454" t="s">
        <v>89</v>
      </c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8"/>
    </row>
    <row r="8" spans="1:40" ht="15.75">
      <c r="A8" s="455" t="str">
        <f>'[1]const'!C12</f>
        <v>ЖЕНЩИНЫ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6"/>
      <c r="S8" s="6"/>
      <c r="T8" s="6"/>
      <c r="U8" s="6"/>
      <c r="V8" s="456" t="str">
        <f>'[1]const'!C11</f>
        <v>МУЖЧИНЫ</v>
      </c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8"/>
    </row>
    <row r="9" spans="1:40" ht="12.75">
      <c r="A9" s="13"/>
      <c r="B9" s="13"/>
      <c r="C9" s="159"/>
      <c r="D9" s="159"/>
      <c r="E9" s="159"/>
      <c r="F9" s="159"/>
      <c r="G9" s="159"/>
      <c r="H9" s="159"/>
      <c r="I9" s="160"/>
      <c r="J9" s="159"/>
      <c r="K9" s="159"/>
      <c r="L9" s="160"/>
      <c r="M9" s="160"/>
      <c r="N9" s="160"/>
      <c r="O9" s="160"/>
      <c r="P9" s="160"/>
      <c r="Q9" s="160"/>
      <c r="R9" s="6"/>
      <c r="S9" s="6"/>
      <c r="T9" s="6"/>
      <c r="U9" s="6"/>
      <c r="V9" s="15"/>
      <c r="W9" s="2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17"/>
      <c r="AN9" s="8"/>
    </row>
    <row r="10" spans="1:40" ht="22.5" customHeight="1">
      <c r="A10" s="457" t="s">
        <v>1</v>
      </c>
      <c r="B10" s="64" t="s">
        <v>0</v>
      </c>
      <c r="C10" s="64" t="s">
        <v>68</v>
      </c>
      <c r="D10" s="64" t="str">
        <f>'[1]const'!C20</f>
        <v>Субъект РФ</v>
      </c>
      <c r="E10" s="65"/>
      <c r="F10" s="65"/>
      <c r="G10" s="65"/>
      <c r="H10" s="65"/>
      <c r="I10" s="459" t="s">
        <v>6</v>
      </c>
      <c r="J10" s="64" t="s">
        <v>17</v>
      </c>
      <c r="K10" s="457" t="s">
        <v>18</v>
      </c>
      <c r="L10" s="461" t="s">
        <v>20</v>
      </c>
      <c r="M10" s="461"/>
      <c r="N10" s="461"/>
      <c r="O10" s="462" t="s">
        <v>15</v>
      </c>
      <c r="P10" s="464" t="s">
        <v>19</v>
      </c>
      <c r="Q10" s="462" t="s">
        <v>24</v>
      </c>
      <c r="R10" s="6"/>
      <c r="S10" s="6"/>
      <c r="T10" s="6"/>
      <c r="U10" s="6"/>
      <c r="V10" s="457" t="s">
        <v>1</v>
      </c>
      <c r="W10" s="64" t="s">
        <v>0</v>
      </c>
      <c r="X10" s="64" t="s">
        <v>68</v>
      </c>
      <c r="Y10" s="64" t="str">
        <f>'[1]const'!C20</f>
        <v>Субъект РФ</v>
      </c>
      <c r="Z10" s="65"/>
      <c r="AA10" s="65"/>
      <c r="AB10" s="65"/>
      <c r="AC10" s="65"/>
      <c r="AD10" s="466" t="s">
        <v>6</v>
      </c>
      <c r="AE10" s="64" t="s">
        <v>17</v>
      </c>
      <c r="AF10" s="457" t="s">
        <v>18</v>
      </c>
      <c r="AG10" s="461" t="s">
        <v>20</v>
      </c>
      <c r="AH10" s="461"/>
      <c r="AI10" s="461"/>
      <c r="AJ10" s="462" t="s">
        <v>15</v>
      </c>
      <c r="AK10" s="464" t="s">
        <v>19</v>
      </c>
      <c r="AL10" s="462" t="s">
        <v>24</v>
      </c>
      <c r="AM10" s="462" t="s">
        <v>75</v>
      </c>
      <c r="AN10" s="8"/>
    </row>
    <row r="11" spans="1:40" ht="31.5" customHeight="1" thickBot="1">
      <c r="A11" s="458"/>
      <c r="B11" s="66" t="s">
        <v>2</v>
      </c>
      <c r="C11" s="67"/>
      <c r="D11" s="68"/>
      <c r="E11" s="69"/>
      <c r="F11" s="69"/>
      <c r="G11" s="69"/>
      <c r="H11" s="69"/>
      <c r="I11" s="460"/>
      <c r="J11" s="70"/>
      <c r="K11" s="458"/>
      <c r="L11" s="71">
        <v>1500</v>
      </c>
      <c r="M11" s="71">
        <v>500</v>
      </c>
      <c r="N11" s="71">
        <v>1000</v>
      </c>
      <c r="O11" s="463"/>
      <c r="P11" s="465"/>
      <c r="Q11" s="463"/>
      <c r="R11" s="6"/>
      <c r="S11" s="6"/>
      <c r="T11" s="6"/>
      <c r="U11" s="6"/>
      <c r="V11" s="458"/>
      <c r="W11" s="66" t="s">
        <v>2</v>
      </c>
      <c r="X11" s="67"/>
      <c r="Y11" s="68"/>
      <c r="Z11" s="69"/>
      <c r="AA11" s="69"/>
      <c r="AB11" s="69"/>
      <c r="AC11" s="69"/>
      <c r="AD11" s="467"/>
      <c r="AE11" s="70"/>
      <c r="AF11" s="458"/>
      <c r="AG11" s="71">
        <v>1500</v>
      </c>
      <c r="AH11" s="71">
        <v>500</v>
      </c>
      <c r="AI11" s="71">
        <v>1000</v>
      </c>
      <c r="AJ11" s="463"/>
      <c r="AK11" s="465"/>
      <c r="AL11" s="463"/>
      <c r="AM11" s="463"/>
      <c r="AN11" s="8"/>
    </row>
    <row r="12" spans="1:40" ht="13.5" thickTop="1">
      <c r="A12" s="16"/>
      <c r="B12" s="7"/>
      <c r="C12" s="7"/>
      <c r="D12" s="7"/>
      <c r="E12" s="7"/>
      <c r="F12" s="7"/>
      <c r="G12" s="7"/>
      <c r="H12" s="7"/>
      <c r="I12" s="118"/>
      <c r="J12" s="7"/>
      <c r="K12" s="7"/>
      <c r="L12" s="118"/>
      <c r="M12" s="118"/>
      <c r="N12" s="118"/>
      <c r="O12" s="118"/>
      <c r="P12" s="118"/>
      <c r="Q12" s="117"/>
      <c r="R12" s="6"/>
      <c r="S12" s="6"/>
      <c r="T12" s="6"/>
      <c r="U12" s="6"/>
      <c r="V12" s="16"/>
      <c r="W12" s="29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6"/>
      <c r="AM12" s="117"/>
      <c r="AN12" s="8"/>
    </row>
    <row r="13" spans="1:40" ht="12.75" customHeight="1">
      <c r="A13" s="40">
        <v>1</v>
      </c>
      <c r="B13" s="40">
        <v>237</v>
      </c>
      <c r="C13" s="38" t="s">
        <v>105</v>
      </c>
      <c r="D13" s="41" t="s">
        <v>86</v>
      </c>
      <c r="E13" s="37"/>
      <c r="F13" s="38"/>
      <c r="G13" s="38"/>
      <c r="H13" s="38"/>
      <c r="I13" s="170">
        <v>102</v>
      </c>
      <c r="J13" s="39">
        <v>1</v>
      </c>
      <c r="K13" s="42"/>
      <c r="L13" s="39">
        <v>5</v>
      </c>
      <c r="M13" s="39">
        <v>1</v>
      </c>
      <c r="N13" s="39">
        <v>1</v>
      </c>
      <c r="O13" s="40">
        <v>7</v>
      </c>
      <c r="P13" s="40">
        <v>1</v>
      </c>
      <c r="Q13" s="127">
        <v>0.0018311805555555555</v>
      </c>
      <c r="R13" s="6"/>
      <c r="S13" s="6"/>
      <c r="T13" s="6"/>
      <c r="U13" s="6"/>
      <c r="V13" s="40">
        <v>1</v>
      </c>
      <c r="W13" s="45">
        <v>38</v>
      </c>
      <c r="X13" s="38" t="s">
        <v>34</v>
      </c>
      <c r="Y13" s="41" t="s">
        <v>30</v>
      </c>
      <c r="Z13" s="37"/>
      <c r="AA13" s="38"/>
      <c r="AB13" s="38"/>
      <c r="AC13" s="38"/>
      <c r="AD13" s="59">
        <v>102</v>
      </c>
      <c r="AE13" s="42"/>
      <c r="AF13" s="42"/>
      <c r="AG13" s="42">
        <v>1</v>
      </c>
      <c r="AH13" s="42">
        <v>1</v>
      </c>
      <c r="AI13" s="42">
        <v>1</v>
      </c>
      <c r="AJ13" s="45">
        <v>3</v>
      </c>
      <c r="AK13" s="45">
        <v>1</v>
      </c>
      <c r="AL13" s="127">
        <v>0.0017681712962962963</v>
      </c>
      <c r="AM13" s="60">
        <v>1000</v>
      </c>
      <c r="AN13" s="8"/>
    </row>
    <row r="14" spans="1:40" ht="12.75" customHeight="1">
      <c r="A14" s="40">
        <v>2</v>
      </c>
      <c r="B14" s="178">
        <v>238</v>
      </c>
      <c r="C14" s="38" t="s">
        <v>97</v>
      </c>
      <c r="D14" s="41" t="s">
        <v>301</v>
      </c>
      <c r="E14" s="37"/>
      <c r="F14" s="38"/>
      <c r="G14" s="38"/>
      <c r="H14" s="38"/>
      <c r="I14" s="170">
        <v>71</v>
      </c>
      <c r="J14" s="39">
        <v>2</v>
      </c>
      <c r="K14" s="39"/>
      <c r="L14" s="39">
        <v>4</v>
      </c>
      <c r="M14" s="39">
        <v>2</v>
      </c>
      <c r="N14" s="39">
        <v>2</v>
      </c>
      <c r="O14" s="40">
        <v>8</v>
      </c>
      <c r="P14" s="40">
        <v>2</v>
      </c>
      <c r="Q14" s="127">
        <v>0.001955914351851852</v>
      </c>
      <c r="R14" s="6"/>
      <c r="S14" s="6"/>
      <c r="T14" s="6"/>
      <c r="U14" s="6"/>
      <c r="V14" s="40">
        <v>2</v>
      </c>
      <c r="W14" s="45">
        <v>15</v>
      </c>
      <c r="X14" s="38" t="s">
        <v>72</v>
      </c>
      <c r="Y14" s="41" t="s">
        <v>30</v>
      </c>
      <c r="Z14" s="37"/>
      <c r="AA14" s="38"/>
      <c r="AB14" s="38"/>
      <c r="AC14" s="38"/>
      <c r="AD14" s="59">
        <v>63</v>
      </c>
      <c r="AE14" s="42"/>
      <c r="AF14" s="42"/>
      <c r="AG14" s="42">
        <v>2</v>
      </c>
      <c r="AH14" s="42">
        <v>2</v>
      </c>
      <c r="AI14" s="42">
        <v>2</v>
      </c>
      <c r="AJ14" s="45">
        <v>6</v>
      </c>
      <c r="AK14" s="45">
        <v>2</v>
      </c>
      <c r="AL14" s="127">
        <v>0.0017625</v>
      </c>
      <c r="AM14" s="60">
        <v>800</v>
      </c>
      <c r="AN14" s="8"/>
    </row>
    <row r="15" spans="1:40" ht="12.75" customHeight="1">
      <c r="A15" s="40">
        <v>3</v>
      </c>
      <c r="B15" s="178">
        <v>239</v>
      </c>
      <c r="C15" s="38" t="s">
        <v>94</v>
      </c>
      <c r="D15" s="41" t="s">
        <v>31</v>
      </c>
      <c r="E15" s="37"/>
      <c r="F15" s="38"/>
      <c r="G15" s="38"/>
      <c r="H15" s="38"/>
      <c r="I15" s="170">
        <v>39</v>
      </c>
      <c r="J15" s="39">
        <v>3</v>
      </c>
      <c r="K15" s="42"/>
      <c r="L15" s="39">
        <v>3</v>
      </c>
      <c r="M15" s="39">
        <v>3</v>
      </c>
      <c r="N15" s="39">
        <v>6</v>
      </c>
      <c r="O15" s="40">
        <v>12</v>
      </c>
      <c r="P15" s="40">
        <v>3</v>
      </c>
      <c r="Q15" s="127">
        <v>0.0018853472222222223</v>
      </c>
      <c r="R15" s="6"/>
      <c r="S15" s="6"/>
      <c r="T15" s="6"/>
      <c r="U15" s="6"/>
      <c r="V15" s="40">
        <v>3</v>
      </c>
      <c r="W15" s="45">
        <v>42</v>
      </c>
      <c r="X15" s="41" t="s">
        <v>36</v>
      </c>
      <c r="Y15" s="41" t="s">
        <v>53</v>
      </c>
      <c r="Z15" s="43"/>
      <c r="AA15" s="44"/>
      <c r="AB15" s="44"/>
      <c r="AC15" s="44"/>
      <c r="AD15" s="60">
        <v>34</v>
      </c>
      <c r="AE15" s="45"/>
      <c r="AF15" s="40"/>
      <c r="AG15" s="44">
        <v>4</v>
      </c>
      <c r="AH15" s="44">
        <v>3</v>
      </c>
      <c r="AI15" s="44">
        <v>3</v>
      </c>
      <c r="AJ15" s="45">
        <v>10</v>
      </c>
      <c r="AK15" s="45">
        <v>3</v>
      </c>
      <c r="AL15" s="127">
        <v>0.001861574074074074</v>
      </c>
      <c r="AM15" s="60">
        <v>640</v>
      </c>
      <c r="AN15" s="8"/>
    </row>
    <row r="16" spans="1:40" ht="12.75" customHeight="1">
      <c r="A16" s="40">
        <v>4</v>
      </c>
      <c r="B16" s="178">
        <v>248</v>
      </c>
      <c r="C16" s="38" t="s">
        <v>118</v>
      </c>
      <c r="D16" s="41" t="s">
        <v>116</v>
      </c>
      <c r="E16" s="37"/>
      <c r="F16" s="38"/>
      <c r="G16" s="38"/>
      <c r="H16" s="38"/>
      <c r="I16" s="170">
        <v>39</v>
      </c>
      <c r="J16" s="39">
        <v>5</v>
      </c>
      <c r="K16" s="42"/>
      <c r="L16" s="39">
        <v>1</v>
      </c>
      <c r="M16" s="39">
        <v>9</v>
      </c>
      <c r="N16" s="39">
        <v>5</v>
      </c>
      <c r="O16" s="40">
        <v>15</v>
      </c>
      <c r="P16" s="40">
        <v>1</v>
      </c>
      <c r="Q16" s="127">
        <v>0.0018862962962962963</v>
      </c>
      <c r="R16" s="6"/>
      <c r="S16" s="6"/>
      <c r="T16" s="6"/>
      <c r="U16" s="6"/>
      <c r="V16" s="40">
        <v>4</v>
      </c>
      <c r="W16" s="45">
        <v>40</v>
      </c>
      <c r="X16" s="41" t="s">
        <v>32</v>
      </c>
      <c r="Y16" s="41" t="s">
        <v>53</v>
      </c>
      <c r="Z16" s="43"/>
      <c r="AA16" s="44"/>
      <c r="AB16" s="44"/>
      <c r="AC16" s="44"/>
      <c r="AD16" s="60">
        <v>21</v>
      </c>
      <c r="AE16" s="44"/>
      <c r="AF16" s="44"/>
      <c r="AG16" s="44">
        <v>3</v>
      </c>
      <c r="AH16" s="44">
        <v>5</v>
      </c>
      <c r="AI16" s="44">
        <v>4</v>
      </c>
      <c r="AJ16" s="45">
        <v>12</v>
      </c>
      <c r="AK16" s="45">
        <v>3</v>
      </c>
      <c r="AL16" s="127">
        <v>0.0017706018518518518</v>
      </c>
      <c r="AM16" s="60">
        <v>512</v>
      </c>
      <c r="AN16" s="8"/>
    </row>
    <row r="17" spans="1:40" ht="12.75" customHeight="1">
      <c r="A17" s="40">
        <v>5</v>
      </c>
      <c r="B17" s="40">
        <v>241</v>
      </c>
      <c r="C17" s="41" t="s">
        <v>87</v>
      </c>
      <c r="D17" s="41" t="s">
        <v>31</v>
      </c>
      <c r="E17" s="43"/>
      <c r="F17" s="44"/>
      <c r="G17" s="44"/>
      <c r="H17" s="44"/>
      <c r="I17" s="171">
        <v>24</v>
      </c>
      <c r="J17" s="40">
        <v>6</v>
      </c>
      <c r="K17" s="40"/>
      <c r="L17" s="40">
        <v>2</v>
      </c>
      <c r="M17" s="40">
        <v>29</v>
      </c>
      <c r="N17" s="40">
        <v>8</v>
      </c>
      <c r="O17" s="40">
        <v>39</v>
      </c>
      <c r="P17" s="40">
        <v>2</v>
      </c>
      <c r="Q17" s="127">
        <v>0.0018326620370370372</v>
      </c>
      <c r="R17" s="6"/>
      <c r="S17" s="6"/>
      <c r="T17" s="6"/>
      <c r="U17" s="6"/>
      <c r="V17" s="40">
        <v>5</v>
      </c>
      <c r="W17" s="45">
        <v>52</v>
      </c>
      <c r="X17" s="38" t="s">
        <v>47</v>
      </c>
      <c r="Y17" s="41" t="s">
        <v>73</v>
      </c>
      <c r="Z17" s="37"/>
      <c r="AA17" s="38"/>
      <c r="AB17" s="38"/>
      <c r="AC17" s="38"/>
      <c r="AD17" s="59">
        <v>13</v>
      </c>
      <c r="AE17" s="39"/>
      <c r="AF17" s="39"/>
      <c r="AG17" s="42">
        <v>5</v>
      </c>
      <c r="AH17" s="42">
        <v>4</v>
      </c>
      <c r="AI17" s="42">
        <v>6</v>
      </c>
      <c r="AJ17" s="45">
        <v>15</v>
      </c>
      <c r="AK17" s="45">
        <v>4</v>
      </c>
      <c r="AL17" s="127">
        <v>0.0017510416666666666</v>
      </c>
      <c r="AM17" s="60">
        <v>410</v>
      </c>
      <c r="AN17" s="8"/>
    </row>
    <row r="18" spans="1:40" ht="12.75" customHeight="1">
      <c r="A18" s="40">
        <v>6</v>
      </c>
      <c r="B18" s="178">
        <v>214</v>
      </c>
      <c r="C18" s="38" t="s">
        <v>55</v>
      </c>
      <c r="D18" s="41" t="s">
        <v>29</v>
      </c>
      <c r="E18" s="37"/>
      <c r="F18" s="38"/>
      <c r="G18" s="38"/>
      <c r="H18" s="38"/>
      <c r="I18" s="170">
        <v>16</v>
      </c>
      <c r="J18" s="39">
        <v>4</v>
      </c>
      <c r="K18" s="39"/>
      <c r="L18" s="39">
        <v>6</v>
      </c>
      <c r="M18" s="39">
        <v>4</v>
      </c>
      <c r="N18" s="39">
        <v>7</v>
      </c>
      <c r="O18" s="40">
        <v>17</v>
      </c>
      <c r="P18" s="40">
        <v>4</v>
      </c>
      <c r="Q18" s="127">
        <v>0.001820162037037037</v>
      </c>
      <c r="R18" s="6"/>
      <c r="S18" s="6"/>
      <c r="T18" s="6"/>
      <c r="U18" s="6"/>
      <c r="V18" s="40">
        <v>6</v>
      </c>
      <c r="W18" s="45">
        <v>18</v>
      </c>
      <c r="X18" s="38" t="s">
        <v>39</v>
      </c>
      <c r="Y18" s="41" t="s">
        <v>28</v>
      </c>
      <c r="Z18" s="37"/>
      <c r="AA18" s="38"/>
      <c r="AB18" s="38"/>
      <c r="AC18" s="38"/>
      <c r="AD18" s="59">
        <v>3</v>
      </c>
      <c r="AE18" s="39"/>
      <c r="AF18" s="39"/>
      <c r="AG18" s="42">
        <v>6</v>
      </c>
      <c r="AH18" s="42">
        <v>9</v>
      </c>
      <c r="AI18" s="42">
        <v>11</v>
      </c>
      <c r="AJ18" s="45">
        <v>26</v>
      </c>
      <c r="AK18" s="45">
        <v>6</v>
      </c>
      <c r="AL18" s="127">
        <v>0.0017275462962962963</v>
      </c>
      <c r="AM18" s="60">
        <v>328</v>
      </c>
      <c r="AN18" s="8"/>
    </row>
    <row r="19" spans="1:40" ht="12.75" customHeight="1">
      <c r="A19" s="40">
        <v>7</v>
      </c>
      <c r="B19" s="178">
        <v>230</v>
      </c>
      <c r="C19" s="38" t="s">
        <v>242</v>
      </c>
      <c r="D19" s="41" t="s">
        <v>99</v>
      </c>
      <c r="E19" s="37"/>
      <c r="F19" s="38"/>
      <c r="G19" s="38"/>
      <c r="H19" s="38"/>
      <c r="I19" s="170">
        <v>15</v>
      </c>
      <c r="J19" s="39">
        <v>7</v>
      </c>
      <c r="K19" s="170">
        <v>5</v>
      </c>
      <c r="L19" s="39">
        <v>8</v>
      </c>
      <c r="M19" s="39">
        <v>5</v>
      </c>
      <c r="N19" s="39">
        <v>4</v>
      </c>
      <c r="O19" s="40">
        <v>17</v>
      </c>
      <c r="P19" s="40">
        <v>4</v>
      </c>
      <c r="Q19" s="127">
        <v>0.0017994675925925925</v>
      </c>
      <c r="R19" s="6"/>
      <c r="S19" s="6"/>
      <c r="T19" s="6"/>
      <c r="U19" s="6"/>
      <c r="V19" s="40">
        <v>7</v>
      </c>
      <c r="W19" s="45">
        <v>50</v>
      </c>
      <c r="X19" s="38" t="s">
        <v>38</v>
      </c>
      <c r="Y19" s="41" t="s">
        <v>73</v>
      </c>
      <c r="Z19" s="37"/>
      <c r="AA19" s="38"/>
      <c r="AB19" s="38"/>
      <c r="AC19" s="38"/>
      <c r="AD19" s="59"/>
      <c r="AE19" s="42"/>
      <c r="AF19" s="42"/>
      <c r="AG19" s="42">
        <v>7</v>
      </c>
      <c r="AH19" s="42">
        <v>6</v>
      </c>
      <c r="AI19" s="42">
        <v>5</v>
      </c>
      <c r="AJ19" s="45">
        <v>18</v>
      </c>
      <c r="AK19" s="45">
        <v>5</v>
      </c>
      <c r="AL19" s="127">
        <v>0.001776851851851852</v>
      </c>
      <c r="AM19" s="60">
        <v>262</v>
      </c>
      <c r="AN19" s="8"/>
    </row>
    <row r="20" spans="1:40" ht="12.75" customHeight="1">
      <c r="A20" s="40">
        <v>8</v>
      </c>
      <c r="B20" s="178">
        <v>225</v>
      </c>
      <c r="C20" s="38" t="s">
        <v>92</v>
      </c>
      <c r="D20" s="41" t="s">
        <v>99</v>
      </c>
      <c r="E20" s="37"/>
      <c r="F20" s="38"/>
      <c r="G20" s="38"/>
      <c r="H20" s="38"/>
      <c r="I20" s="170">
        <v>14</v>
      </c>
      <c r="J20" s="39">
        <v>8</v>
      </c>
      <c r="K20" s="42"/>
      <c r="L20" s="39">
        <v>7</v>
      </c>
      <c r="M20" s="39">
        <v>6</v>
      </c>
      <c r="N20" s="39">
        <v>3</v>
      </c>
      <c r="O20" s="40">
        <v>16</v>
      </c>
      <c r="P20" s="40">
        <v>3</v>
      </c>
      <c r="Q20" s="127">
        <v>0.001798298611111111</v>
      </c>
      <c r="R20" s="6"/>
      <c r="S20" s="6"/>
      <c r="T20" s="6"/>
      <c r="U20" s="6"/>
      <c r="V20" s="40">
        <v>8</v>
      </c>
      <c r="W20" s="45">
        <v>23</v>
      </c>
      <c r="X20" s="38" t="s">
        <v>22</v>
      </c>
      <c r="Y20" s="41" t="s">
        <v>42</v>
      </c>
      <c r="Z20" s="37"/>
      <c r="AA20" s="38"/>
      <c r="AB20" s="38"/>
      <c r="AC20" s="38"/>
      <c r="AD20" s="59"/>
      <c r="AE20" s="42"/>
      <c r="AF20" s="42"/>
      <c r="AG20" s="42">
        <v>8</v>
      </c>
      <c r="AH20" s="42">
        <v>7</v>
      </c>
      <c r="AI20" s="42">
        <v>10</v>
      </c>
      <c r="AJ20" s="45">
        <v>25</v>
      </c>
      <c r="AK20" s="45">
        <v>7</v>
      </c>
      <c r="AL20" s="127">
        <v>0.0017837962962962963</v>
      </c>
      <c r="AM20" s="60">
        <v>210</v>
      </c>
      <c r="AN20" s="8"/>
    </row>
    <row r="21" spans="1:40" ht="12.75" customHeight="1">
      <c r="A21" s="40">
        <v>9</v>
      </c>
      <c r="B21" s="40">
        <v>217</v>
      </c>
      <c r="C21" s="41" t="s">
        <v>91</v>
      </c>
      <c r="D21" s="41" t="s">
        <v>29</v>
      </c>
      <c r="E21" s="43"/>
      <c r="F21" s="44"/>
      <c r="G21" s="44"/>
      <c r="H21" s="44"/>
      <c r="I21" s="171"/>
      <c r="J21" s="40"/>
      <c r="K21" s="171"/>
      <c r="L21" s="40">
        <v>10</v>
      </c>
      <c r="M21" s="40">
        <v>7</v>
      </c>
      <c r="N21" s="40">
        <v>9</v>
      </c>
      <c r="O21" s="40">
        <v>26</v>
      </c>
      <c r="P21" s="40">
        <v>7</v>
      </c>
      <c r="Q21" s="127">
        <v>0.0018091319444444444</v>
      </c>
      <c r="R21" s="6"/>
      <c r="S21" s="6"/>
      <c r="T21" s="6"/>
      <c r="U21" s="6"/>
      <c r="V21" s="40">
        <v>9</v>
      </c>
      <c r="W21" s="45">
        <v>49</v>
      </c>
      <c r="X21" s="38" t="s">
        <v>23</v>
      </c>
      <c r="Y21" s="41" t="s">
        <v>33</v>
      </c>
      <c r="Z21" s="37"/>
      <c r="AA21" s="38"/>
      <c r="AB21" s="38"/>
      <c r="AC21" s="38"/>
      <c r="AD21" s="59"/>
      <c r="AE21" s="46"/>
      <c r="AF21" s="39"/>
      <c r="AG21" s="42">
        <v>9</v>
      </c>
      <c r="AH21" s="42">
        <v>15</v>
      </c>
      <c r="AI21" s="42">
        <v>8</v>
      </c>
      <c r="AJ21" s="45">
        <v>32</v>
      </c>
      <c r="AK21" s="45">
        <v>8</v>
      </c>
      <c r="AL21" s="127">
        <v>0.0017915509259259258</v>
      </c>
      <c r="AM21" s="60">
        <v>168</v>
      </c>
      <c r="AN21" s="8"/>
    </row>
    <row r="22" spans="1:40" ht="12.75" customHeight="1">
      <c r="A22" s="40">
        <v>10</v>
      </c>
      <c r="B22" s="178">
        <v>213</v>
      </c>
      <c r="C22" s="38" t="s">
        <v>93</v>
      </c>
      <c r="D22" s="41" t="s">
        <v>29</v>
      </c>
      <c r="E22" s="37"/>
      <c r="F22" s="38"/>
      <c r="G22" s="38"/>
      <c r="H22" s="38"/>
      <c r="I22" s="170"/>
      <c r="J22" s="39"/>
      <c r="K22" s="39"/>
      <c r="L22" s="39">
        <v>18</v>
      </c>
      <c r="M22" s="39">
        <v>8</v>
      </c>
      <c r="N22" s="39">
        <v>11</v>
      </c>
      <c r="O22" s="40">
        <v>37</v>
      </c>
      <c r="P22" s="40">
        <v>8</v>
      </c>
      <c r="Q22" s="127">
        <v>0.0019076041666666668</v>
      </c>
      <c r="R22" s="6"/>
      <c r="S22" s="6"/>
      <c r="T22" s="6"/>
      <c r="U22" s="6"/>
      <c r="V22" s="40">
        <v>10</v>
      </c>
      <c r="W22" s="45">
        <v>51</v>
      </c>
      <c r="X22" s="38" t="s">
        <v>46</v>
      </c>
      <c r="Y22" s="41" t="s">
        <v>73</v>
      </c>
      <c r="Z22" s="37"/>
      <c r="AA22" s="38"/>
      <c r="AB22" s="38"/>
      <c r="AC22" s="38"/>
      <c r="AD22" s="59"/>
      <c r="AE22" s="42"/>
      <c r="AF22" s="42"/>
      <c r="AG22" s="42">
        <v>14</v>
      </c>
      <c r="AH22" s="42">
        <v>8</v>
      </c>
      <c r="AI22" s="42">
        <v>12</v>
      </c>
      <c r="AJ22" s="45">
        <v>34</v>
      </c>
      <c r="AK22" s="45">
        <v>8</v>
      </c>
      <c r="AL22" s="127">
        <v>0.0018074074074074073</v>
      </c>
      <c r="AM22" s="60">
        <v>134</v>
      </c>
      <c r="AN22" s="8"/>
    </row>
    <row r="23" spans="1:40" ht="12.75" customHeight="1">
      <c r="A23" s="40">
        <v>11</v>
      </c>
      <c r="B23" s="178">
        <v>233</v>
      </c>
      <c r="C23" s="38" t="s">
        <v>90</v>
      </c>
      <c r="D23" s="41" t="s">
        <v>99</v>
      </c>
      <c r="E23" s="37"/>
      <c r="F23" s="38"/>
      <c r="G23" s="38"/>
      <c r="H23" s="38"/>
      <c r="I23" s="39"/>
      <c r="J23" s="42"/>
      <c r="K23" s="42"/>
      <c r="L23" s="39">
        <v>9</v>
      </c>
      <c r="M23" s="39">
        <v>17</v>
      </c>
      <c r="N23" s="39">
        <v>12</v>
      </c>
      <c r="O23" s="40">
        <v>38</v>
      </c>
      <c r="P23" s="40">
        <v>9</v>
      </c>
      <c r="Q23" s="127">
        <v>0.001803576388888889</v>
      </c>
      <c r="R23" s="6"/>
      <c r="S23" s="6"/>
      <c r="T23" s="6"/>
      <c r="U23" s="6"/>
      <c r="V23" s="40">
        <v>11</v>
      </c>
      <c r="W23" s="45">
        <v>22</v>
      </c>
      <c r="X23" s="38" t="s">
        <v>41</v>
      </c>
      <c r="Y23" s="41" t="s">
        <v>52</v>
      </c>
      <c r="Z23" s="37"/>
      <c r="AA23" s="38"/>
      <c r="AB23" s="38"/>
      <c r="AC23" s="38"/>
      <c r="AD23" s="59"/>
      <c r="AE23" s="42"/>
      <c r="AF23" s="42"/>
      <c r="AG23" s="42">
        <v>13</v>
      </c>
      <c r="AH23" s="42">
        <v>10</v>
      </c>
      <c r="AI23" s="42">
        <v>17</v>
      </c>
      <c r="AJ23" s="45">
        <v>40</v>
      </c>
      <c r="AK23" s="45">
        <v>10</v>
      </c>
      <c r="AL23" s="127">
        <v>0.0017832175925925925</v>
      </c>
      <c r="AM23" s="60">
        <v>107</v>
      </c>
      <c r="AN23" s="8"/>
    </row>
    <row r="24" spans="1:40" ht="12.75" customHeight="1">
      <c r="A24" s="40">
        <v>12</v>
      </c>
      <c r="B24" s="40">
        <v>247</v>
      </c>
      <c r="C24" s="38" t="s">
        <v>120</v>
      </c>
      <c r="D24" s="41" t="s">
        <v>116</v>
      </c>
      <c r="E24" s="37"/>
      <c r="F24" s="38"/>
      <c r="G24" s="38"/>
      <c r="H24" s="38"/>
      <c r="I24" s="170"/>
      <c r="J24" s="39"/>
      <c r="K24" s="39"/>
      <c r="L24" s="39">
        <v>21</v>
      </c>
      <c r="M24" s="39">
        <v>10</v>
      </c>
      <c r="N24" s="39">
        <v>10</v>
      </c>
      <c r="O24" s="40">
        <v>41</v>
      </c>
      <c r="P24" s="40">
        <v>10</v>
      </c>
      <c r="Q24" s="127">
        <v>0.001922523148148148</v>
      </c>
      <c r="R24" s="6"/>
      <c r="S24" s="6"/>
      <c r="T24" s="6"/>
      <c r="U24" s="6"/>
      <c r="V24" s="40">
        <v>12</v>
      </c>
      <c r="W24" s="45">
        <v>46</v>
      </c>
      <c r="X24" s="38" t="s">
        <v>84</v>
      </c>
      <c r="Y24" s="41" t="s">
        <v>54</v>
      </c>
      <c r="Z24" s="37"/>
      <c r="AA24" s="38"/>
      <c r="AB24" s="38"/>
      <c r="AC24" s="38"/>
      <c r="AD24" s="59"/>
      <c r="AE24" s="42"/>
      <c r="AF24" s="42"/>
      <c r="AG24" s="42">
        <v>17</v>
      </c>
      <c r="AH24" s="42">
        <v>17</v>
      </c>
      <c r="AI24" s="42">
        <v>9</v>
      </c>
      <c r="AJ24" s="45">
        <v>43</v>
      </c>
      <c r="AK24" s="45">
        <v>9</v>
      </c>
      <c r="AL24" s="127">
        <v>0.001899189814814815</v>
      </c>
      <c r="AM24" s="60">
        <v>86</v>
      </c>
      <c r="AN24" s="8"/>
    </row>
    <row r="25" spans="1:40" ht="12.75" customHeight="1">
      <c r="A25" s="40">
        <v>13</v>
      </c>
      <c r="B25" s="40">
        <v>253</v>
      </c>
      <c r="C25" s="38" t="s">
        <v>124</v>
      </c>
      <c r="D25" s="41" t="s">
        <v>28</v>
      </c>
      <c r="E25" s="37"/>
      <c r="F25" s="38"/>
      <c r="G25" s="38"/>
      <c r="H25" s="38"/>
      <c r="I25" s="170"/>
      <c r="J25" s="39"/>
      <c r="K25" s="39"/>
      <c r="L25" s="39">
        <v>12</v>
      </c>
      <c r="M25" s="39">
        <v>20</v>
      </c>
      <c r="N25" s="39">
        <v>13</v>
      </c>
      <c r="O25" s="40">
        <v>45</v>
      </c>
      <c r="P25" s="40">
        <v>12</v>
      </c>
      <c r="Q25" s="127">
        <v>0.0018295949074074074</v>
      </c>
      <c r="R25" s="6"/>
      <c r="S25" s="6"/>
      <c r="T25" s="6"/>
      <c r="U25" s="6"/>
      <c r="V25" s="40">
        <v>13</v>
      </c>
      <c r="W25" s="45">
        <v>14</v>
      </c>
      <c r="X25" s="38" t="s">
        <v>40</v>
      </c>
      <c r="Y25" s="41" t="s">
        <v>29</v>
      </c>
      <c r="Z25" s="37"/>
      <c r="AA25" s="38"/>
      <c r="AB25" s="38"/>
      <c r="AC25" s="38"/>
      <c r="AD25" s="59"/>
      <c r="AE25" s="42"/>
      <c r="AF25" s="42"/>
      <c r="AG25" s="42">
        <v>15</v>
      </c>
      <c r="AH25" s="42">
        <v>14</v>
      </c>
      <c r="AI25" s="42">
        <v>14</v>
      </c>
      <c r="AJ25" s="45">
        <v>43</v>
      </c>
      <c r="AK25" s="45">
        <v>14</v>
      </c>
      <c r="AL25" s="127">
        <v>0.0017390046296296296</v>
      </c>
      <c r="AM25" s="60">
        <v>69</v>
      </c>
      <c r="AN25" s="8"/>
    </row>
    <row r="26" spans="1:40" ht="12.75" customHeight="1">
      <c r="A26" s="40">
        <v>14</v>
      </c>
      <c r="B26" s="178">
        <v>222</v>
      </c>
      <c r="C26" s="38" t="s">
        <v>126</v>
      </c>
      <c r="D26" s="41" t="s">
        <v>42</v>
      </c>
      <c r="E26" s="37"/>
      <c r="F26" s="38"/>
      <c r="G26" s="38"/>
      <c r="H26" s="38"/>
      <c r="I26" s="39"/>
      <c r="J26" s="42"/>
      <c r="K26" s="42"/>
      <c r="L26" s="39">
        <v>15</v>
      </c>
      <c r="M26" s="39">
        <v>13</v>
      </c>
      <c r="N26" s="39">
        <v>18</v>
      </c>
      <c r="O26" s="40">
        <v>46</v>
      </c>
      <c r="P26" s="40">
        <v>13</v>
      </c>
      <c r="Q26" s="127">
        <v>0.00199037037037037</v>
      </c>
      <c r="R26" s="6"/>
      <c r="S26" s="6"/>
      <c r="T26" s="6"/>
      <c r="U26" s="6"/>
      <c r="V26" s="40">
        <v>14</v>
      </c>
      <c r="W26" s="45">
        <v>20</v>
      </c>
      <c r="X26" s="38" t="s">
        <v>43</v>
      </c>
      <c r="Y26" s="41" t="s">
        <v>52</v>
      </c>
      <c r="Z26" s="37"/>
      <c r="AA26" s="38"/>
      <c r="AB26" s="38"/>
      <c r="AC26" s="38"/>
      <c r="AD26" s="59"/>
      <c r="AE26" s="42"/>
      <c r="AF26" s="42"/>
      <c r="AG26" s="42">
        <v>11</v>
      </c>
      <c r="AH26" s="42">
        <v>12</v>
      </c>
      <c r="AI26" s="42">
        <v>21</v>
      </c>
      <c r="AJ26" s="45">
        <v>44</v>
      </c>
      <c r="AK26" s="45">
        <v>11</v>
      </c>
      <c r="AL26" s="127">
        <v>0.001766898148148148</v>
      </c>
      <c r="AM26" s="60">
        <v>55</v>
      </c>
      <c r="AN26" s="8"/>
    </row>
    <row r="27" spans="1:40" ht="12.75" customHeight="1">
      <c r="A27" s="40">
        <v>15</v>
      </c>
      <c r="B27" s="40">
        <v>246</v>
      </c>
      <c r="C27" s="38" t="s">
        <v>123</v>
      </c>
      <c r="D27" s="41" t="s">
        <v>116</v>
      </c>
      <c r="E27" s="37"/>
      <c r="F27" s="38"/>
      <c r="G27" s="38"/>
      <c r="H27" s="38"/>
      <c r="I27" s="170"/>
      <c r="J27" s="42"/>
      <c r="K27" s="42"/>
      <c r="L27" s="39">
        <v>16</v>
      </c>
      <c r="M27" s="39">
        <v>16</v>
      </c>
      <c r="N27" s="39">
        <v>21</v>
      </c>
      <c r="O27" s="40">
        <v>53</v>
      </c>
      <c r="P27" s="40">
        <v>16</v>
      </c>
      <c r="Q27" s="127">
        <v>0.001829490740740741</v>
      </c>
      <c r="R27" s="6"/>
      <c r="S27" s="6"/>
      <c r="T27" s="6"/>
      <c r="U27" s="6"/>
      <c r="V27" s="40">
        <v>15</v>
      </c>
      <c r="W27" s="133">
        <v>12</v>
      </c>
      <c r="X27" s="129" t="s">
        <v>35</v>
      </c>
      <c r="Y27" s="129" t="s">
        <v>29</v>
      </c>
      <c r="Z27" s="130"/>
      <c r="AA27" s="129"/>
      <c r="AB27" s="129"/>
      <c r="AC27" s="129"/>
      <c r="AD27" s="131"/>
      <c r="AE27" s="131"/>
      <c r="AF27" s="131"/>
      <c r="AG27" s="131">
        <v>12</v>
      </c>
      <c r="AH27" s="131">
        <v>11</v>
      </c>
      <c r="AI27" s="131">
        <v>24</v>
      </c>
      <c r="AJ27" s="128">
        <v>47</v>
      </c>
      <c r="AK27" s="128">
        <v>11</v>
      </c>
      <c r="AL27" s="132">
        <v>0.0017841435185185187</v>
      </c>
      <c r="AM27" s="60">
        <v>44</v>
      </c>
      <c r="AN27" s="8"/>
    </row>
    <row r="28" spans="1:40" ht="12.75" customHeight="1">
      <c r="A28" s="40">
        <v>16</v>
      </c>
      <c r="B28" s="178">
        <v>221</v>
      </c>
      <c r="C28" s="38" t="s">
        <v>125</v>
      </c>
      <c r="D28" s="41" t="s">
        <v>42</v>
      </c>
      <c r="E28" s="37"/>
      <c r="F28" s="38"/>
      <c r="G28" s="38"/>
      <c r="H28" s="38"/>
      <c r="I28" s="170"/>
      <c r="J28" s="42"/>
      <c r="K28" s="42"/>
      <c r="L28" s="39">
        <v>14</v>
      </c>
      <c r="M28" s="39">
        <v>27</v>
      </c>
      <c r="N28" s="39">
        <v>15</v>
      </c>
      <c r="O28" s="40">
        <v>56</v>
      </c>
      <c r="P28" s="40">
        <v>14</v>
      </c>
      <c r="Q28" s="127">
        <v>0.0018958564814814814</v>
      </c>
      <c r="R28" s="6"/>
      <c r="S28" s="6"/>
      <c r="T28" s="6"/>
      <c r="U28" s="6"/>
      <c r="V28" s="40">
        <v>16</v>
      </c>
      <c r="W28" s="45">
        <v>44</v>
      </c>
      <c r="X28" s="38" t="s">
        <v>50</v>
      </c>
      <c r="Y28" s="41" t="s">
        <v>53</v>
      </c>
      <c r="Z28" s="37"/>
      <c r="AA28" s="38"/>
      <c r="AB28" s="38"/>
      <c r="AC28" s="38"/>
      <c r="AD28" s="59"/>
      <c r="AE28" s="42"/>
      <c r="AF28" s="42"/>
      <c r="AG28" s="42">
        <v>16</v>
      </c>
      <c r="AH28" s="42">
        <v>13</v>
      </c>
      <c r="AI28" s="42">
        <v>18</v>
      </c>
      <c r="AJ28" s="45">
        <v>47</v>
      </c>
      <c r="AK28" s="45">
        <v>13</v>
      </c>
      <c r="AL28" s="127">
        <v>0.0017537037037037037</v>
      </c>
      <c r="AM28" s="60">
        <v>35</v>
      </c>
      <c r="AN28" s="8"/>
    </row>
    <row r="29" spans="1:40" ht="12.75" customHeight="1">
      <c r="A29" s="40">
        <v>17</v>
      </c>
      <c r="B29" s="178">
        <v>244</v>
      </c>
      <c r="C29" s="38" t="s">
        <v>119</v>
      </c>
      <c r="D29" s="41" t="s">
        <v>116</v>
      </c>
      <c r="E29" s="37"/>
      <c r="F29" s="38"/>
      <c r="G29" s="38"/>
      <c r="H29" s="38"/>
      <c r="I29" s="170"/>
      <c r="J29" s="42"/>
      <c r="K29" s="42"/>
      <c r="L29" s="39">
        <v>11</v>
      </c>
      <c r="M29" s="39">
        <v>12</v>
      </c>
      <c r="N29" s="39">
        <v>34</v>
      </c>
      <c r="O29" s="40">
        <v>57</v>
      </c>
      <c r="P29" s="40">
        <v>11</v>
      </c>
      <c r="Q29" s="127">
        <v>0.0018113078703703705</v>
      </c>
      <c r="R29" s="6"/>
      <c r="S29" s="6"/>
      <c r="T29" s="6"/>
      <c r="U29" s="6"/>
      <c r="V29" s="40">
        <v>17</v>
      </c>
      <c r="W29" s="45">
        <v>96</v>
      </c>
      <c r="X29" s="41" t="s">
        <v>48</v>
      </c>
      <c r="Y29" s="41" t="s">
        <v>31</v>
      </c>
      <c r="Z29" s="43"/>
      <c r="AA29" s="44"/>
      <c r="AB29" s="44"/>
      <c r="AC29" s="44"/>
      <c r="AD29" s="60"/>
      <c r="AE29" s="45"/>
      <c r="AF29" s="44"/>
      <c r="AG29" s="44">
        <v>18</v>
      </c>
      <c r="AH29" s="44">
        <v>23</v>
      </c>
      <c r="AI29" s="44">
        <v>7</v>
      </c>
      <c r="AJ29" s="45">
        <v>48</v>
      </c>
      <c r="AK29" s="45">
        <v>7</v>
      </c>
      <c r="AL29" s="127">
        <v>0.0017568287037037036</v>
      </c>
      <c r="AM29" s="60">
        <v>28</v>
      </c>
      <c r="AN29" s="8"/>
    </row>
    <row r="30" spans="1:40" ht="12.75" customHeight="1">
      <c r="A30" s="40">
        <v>18</v>
      </c>
      <c r="B30" s="178">
        <v>235</v>
      </c>
      <c r="C30" s="38" t="s">
        <v>107</v>
      </c>
      <c r="D30" s="41" t="s">
        <v>127</v>
      </c>
      <c r="E30" s="37"/>
      <c r="F30" s="38"/>
      <c r="G30" s="38"/>
      <c r="H30" s="38"/>
      <c r="I30" s="170"/>
      <c r="J30" s="42"/>
      <c r="K30" s="42"/>
      <c r="L30" s="39">
        <v>17</v>
      </c>
      <c r="M30" s="39">
        <v>26</v>
      </c>
      <c r="N30" s="39">
        <v>16</v>
      </c>
      <c r="O30" s="40">
        <v>59</v>
      </c>
      <c r="P30" s="40">
        <v>16</v>
      </c>
      <c r="Q30" s="127">
        <v>0.0018409143518518518</v>
      </c>
      <c r="R30" s="6"/>
      <c r="S30" s="6"/>
      <c r="T30" s="6"/>
      <c r="U30" s="6"/>
      <c r="V30" s="40">
        <v>18</v>
      </c>
      <c r="W30" s="45">
        <v>24</v>
      </c>
      <c r="X30" s="38" t="s">
        <v>45</v>
      </c>
      <c r="Y30" s="41" t="s">
        <v>42</v>
      </c>
      <c r="Z30" s="37"/>
      <c r="AA30" s="38"/>
      <c r="AB30" s="38"/>
      <c r="AC30" s="38"/>
      <c r="AD30" s="59"/>
      <c r="AE30" s="46"/>
      <c r="AF30" s="42"/>
      <c r="AG30" s="42">
        <v>19</v>
      </c>
      <c r="AH30" s="42">
        <v>21</v>
      </c>
      <c r="AI30" s="42">
        <v>13</v>
      </c>
      <c r="AJ30" s="45">
        <v>53</v>
      </c>
      <c r="AK30" s="45">
        <v>13</v>
      </c>
      <c r="AL30" s="127">
        <v>0.0018115740740740742</v>
      </c>
      <c r="AM30" s="60">
        <v>27</v>
      </c>
      <c r="AN30" s="8"/>
    </row>
    <row r="31" spans="1:40" ht="12.75" customHeight="1">
      <c r="A31" s="40">
        <v>19</v>
      </c>
      <c r="B31" s="178">
        <v>215</v>
      </c>
      <c r="C31" s="38" t="s">
        <v>74</v>
      </c>
      <c r="D31" s="41" t="s">
        <v>29</v>
      </c>
      <c r="E31" s="37"/>
      <c r="F31" s="38"/>
      <c r="G31" s="38"/>
      <c r="H31" s="38"/>
      <c r="I31" s="170"/>
      <c r="J31" s="42"/>
      <c r="K31" s="42"/>
      <c r="L31" s="39">
        <v>23</v>
      </c>
      <c r="M31" s="39">
        <v>24</v>
      </c>
      <c r="N31" s="39">
        <v>14</v>
      </c>
      <c r="O31" s="40">
        <v>61</v>
      </c>
      <c r="P31" s="40">
        <v>14</v>
      </c>
      <c r="Q31" s="127">
        <v>0.0019238310185185185</v>
      </c>
      <c r="R31" s="6"/>
      <c r="S31" s="6"/>
      <c r="T31" s="6"/>
      <c r="U31" s="6"/>
      <c r="V31" s="40">
        <v>19</v>
      </c>
      <c r="W31" s="45">
        <v>45</v>
      </c>
      <c r="X31" s="38" t="s">
        <v>51</v>
      </c>
      <c r="Y31" s="41" t="s">
        <v>54</v>
      </c>
      <c r="Z31" s="37"/>
      <c r="AA31" s="38"/>
      <c r="AB31" s="38"/>
      <c r="AC31" s="38"/>
      <c r="AD31" s="59"/>
      <c r="AE31" s="39"/>
      <c r="AF31" s="39"/>
      <c r="AG31" s="42">
        <v>21</v>
      </c>
      <c r="AH31" s="42">
        <v>18</v>
      </c>
      <c r="AI31" s="42">
        <v>16</v>
      </c>
      <c r="AJ31" s="45">
        <v>55</v>
      </c>
      <c r="AK31" s="45">
        <v>16</v>
      </c>
      <c r="AL31" s="127">
        <v>0.0017524305555555555</v>
      </c>
      <c r="AM31" s="60">
        <v>26</v>
      </c>
      <c r="AN31" s="8"/>
    </row>
    <row r="32" spans="1:40" ht="12.75" customHeight="1">
      <c r="A32" s="40">
        <v>20</v>
      </c>
      <c r="B32" s="178">
        <v>250</v>
      </c>
      <c r="C32" s="38" t="s">
        <v>96</v>
      </c>
      <c r="D32" s="41" t="s">
        <v>28</v>
      </c>
      <c r="E32" s="37"/>
      <c r="F32" s="38"/>
      <c r="G32" s="38"/>
      <c r="H32" s="38"/>
      <c r="I32" s="170"/>
      <c r="J32" s="42"/>
      <c r="K32" s="42"/>
      <c r="L32" s="39">
        <v>19</v>
      </c>
      <c r="M32" s="39">
        <v>18</v>
      </c>
      <c r="N32" s="39">
        <v>24</v>
      </c>
      <c r="O32" s="40">
        <v>61</v>
      </c>
      <c r="P32" s="40">
        <v>18</v>
      </c>
      <c r="Q32" s="127">
        <v>0.0019281712962962963</v>
      </c>
      <c r="R32" s="6"/>
      <c r="S32" s="6"/>
      <c r="T32" s="6"/>
      <c r="U32" s="6"/>
      <c r="V32" s="40">
        <v>20</v>
      </c>
      <c r="W32" s="45">
        <v>43</v>
      </c>
      <c r="X32" s="41" t="s">
        <v>49</v>
      </c>
      <c r="Y32" s="41" t="s">
        <v>53</v>
      </c>
      <c r="Z32" s="43"/>
      <c r="AA32" s="44"/>
      <c r="AB32" s="44"/>
      <c r="AC32" s="44"/>
      <c r="AD32" s="60"/>
      <c r="AE32" s="45"/>
      <c r="AF32" s="40"/>
      <c r="AG32" s="44">
        <v>23</v>
      </c>
      <c r="AH32" s="44">
        <v>20</v>
      </c>
      <c r="AI32" s="44">
        <v>15</v>
      </c>
      <c r="AJ32" s="45">
        <v>58</v>
      </c>
      <c r="AK32" s="45">
        <v>15</v>
      </c>
      <c r="AL32" s="127">
        <v>0.0017621527777777778</v>
      </c>
      <c r="AM32" s="60">
        <v>25</v>
      </c>
      <c r="AN32" s="8"/>
    </row>
    <row r="33" spans="1:40" ht="12.75" customHeight="1">
      <c r="A33" s="40">
        <v>21</v>
      </c>
      <c r="B33" s="178">
        <v>223</v>
      </c>
      <c r="C33" s="38" t="s">
        <v>121</v>
      </c>
      <c r="D33" s="41" t="s">
        <v>115</v>
      </c>
      <c r="E33" s="37"/>
      <c r="F33" s="38"/>
      <c r="G33" s="38"/>
      <c r="H33" s="38"/>
      <c r="I33" s="170"/>
      <c r="J33" s="42"/>
      <c r="K33" s="42"/>
      <c r="L33" s="39">
        <v>13</v>
      </c>
      <c r="M33" s="39">
        <v>14</v>
      </c>
      <c r="N33" s="39">
        <v>35</v>
      </c>
      <c r="O33" s="40">
        <v>62</v>
      </c>
      <c r="P33" s="40">
        <v>13</v>
      </c>
      <c r="Q33" s="127">
        <v>0.0018348148148148147</v>
      </c>
      <c r="R33" s="6"/>
      <c r="S33" s="6"/>
      <c r="T33" s="6"/>
      <c r="U33" s="6"/>
      <c r="V33" s="40">
        <v>21</v>
      </c>
      <c r="W33" s="45">
        <v>47</v>
      </c>
      <c r="X33" s="38" t="s">
        <v>44</v>
      </c>
      <c r="Y33" s="41" t="s">
        <v>42</v>
      </c>
      <c r="Z33" s="37"/>
      <c r="AA33" s="38"/>
      <c r="AB33" s="38"/>
      <c r="AC33" s="38"/>
      <c r="AD33" s="59"/>
      <c r="AE33" s="42"/>
      <c r="AF33" s="42"/>
      <c r="AG33" s="42">
        <v>10</v>
      </c>
      <c r="AH33" s="42">
        <v>29</v>
      </c>
      <c r="AI33" s="42">
        <v>20</v>
      </c>
      <c r="AJ33" s="45">
        <v>59</v>
      </c>
      <c r="AK33" s="45">
        <v>10</v>
      </c>
      <c r="AL33" s="127">
        <v>0.0017939814814814815</v>
      </c>
      <c r="AM33" s="60">
        <v>24</v>
      </c>
      <c r="AN33" s="8"/>
    </row>
    <row r="34" spans="1:40" ht="12.75" customHeight="1">
      <c r="A34" s="40">
        <v>22</v>
      </c>
      <c r="B34" s="178">
        <v>227</v>
      </c>
      <c r="C34" s="38" t="s">
        <v>95</v>
      </c>
      <c r="D34" s="41" t="s">
        <v>99</v>
      </c>
      <c r="E34" s="37"/>
      <c r="F34" s="38"/>
      <c r="G34" s="38"/>
      <c r="H34" s="38"/>
      <c r="I34" s="170"/>
      <c r="J34" s="42"/>
      <c r="K34" s="42"/>
      <c r="L34" s="39">
        <v>28</v>
      </c>
      <c r="M34" s="39">
        <v>15</v>
      </c>
      <c r="N34" s="39">
        <v>19</v>
      </c>
      <c r="O34" s="40">
        <v>62</v>
      </c>
      <c r="P34" s="40">
        <v>15</v>
      </c>
      <c r="Q34" s="127">
        <v>0.001928113425925926</v>
      </c>
      <c r="R34" s="6"/>
      <c r="S34" s="6"/>
      <c r="T34" s="6"/>
      <c r="U34" s="6"/>
      <c r="V34" s="40">
        <v>22</v>
      </c>
      <c r="W34" s="45">
        <v>17</v>
      </c>
      <c r="X34" s="38" t="s">
        <v>78</v>
      </c>
      <c r="Y34" s="41" t="s">
        <v>29</v>
      </c>
      <c r="Z34" s="37"/>
      <c r="AA34" s="38"/>
      <c r="AB34" s="38"/>
      <c r="AC34" s="38"/>
      <c r="AD34" s="59"/>
      <c r="AE34" s="46"/>
      <c r="AF34" s="39"/>
      <c r="AG34" s="42">
        <v>26</v>
      </c>
      <c r="AH34" s="42">
        <v>16</v>
      </c>
      <c r="AI34" s="42">
        <v>22</v>
      </c>
      <c r="AJ34" s="45">
        <v>64</v>
      </c>
      <c r="AK34" s="45">
        <v>16</v>
      </c>
      <c r="AL34" s="127">
        <v>0.0019152777777777777</v>
      </c>
      <c r="AM34" s="60">
        <v>23</v>
      </c>
      <c r="AN34" s="8"/>
    </row>
    <row r="35" spans="1:40" ht="12.75" customHeight="1">
      <c r="A35" s="40">
        <v>23</v>
      </c>
      <c r="B35" s="178">
        <v>242</v>
      </c>
      <c r="C35" s="38" t="s">
        <v>59</v>
      </c>
      <c r="D35" s="41" t="s">
        <v>53</v>
      </c>
      <c r="E35" s="37"/>
      <c r="F35" s="38"/>
      <c r="G35" s="38"/>
      <c r="H35" s="38"/>
      <c r="I35" s="39"/>
      <c r="J35" s="42"/>
      <c r="K35" s="42"/>
      <c r="L35" s="39">
        <v>34</v>
      </c>
      <c r="M35" s="39">
        <v>11</v>
      </c>
      <c r="N35" s="39">
        <v>22</v>
      </c>
      <c r="O35" s="40">
        <v>67</v>
      </c>
      <c r="P35" s="40">
        <v>11</v>
      </c>
      <c r="Q35" s="127">
        <v>0.001893784722222222</v>
      </c>
      <c r="R35" s="6"/>
      <c r="S35" s="6"/>
      <c r="T35" s="6"/>
      <c r="U35" s="6"/>
      <c r="V35" s="40">
        <v>23</v>
      </c>
      <c r="W35" s="133">
        <v>26</v>
      </c>
      <c r="X35" s="129" t="s">
        <v>70</v>
      </c>
      <c r="Y35" s="129" t="s">
        <v>42</v>
      </c>
      <c r="Z35" s="130"/>
      <c r="AA35" s="129"/>
      <c r="AB35" s="129"/>
      <c r="AC35" s="129"/>
      <c r="AD35" s="131"/>
      <c r="AE35" s="131"/>
      <c r="AF35" s="131"/>
      <c r="AG35" s="131">
        <v>20</v>
      </c>
      <c r="AH35" s="131">
        <v>19</v>
      </c>
      <c r="AI35" s="131">
        <v>27</v>
      </c>
      <c r="AJ35" s="128">
        <v>66</v>
      </c>
      <c r="AK35" s="128">
        <v>19</v>
      </c>
      <c r="AL35" s="132">
        <v>0.0017502314814814815</v>
      </c>
      <c r="AM35" s="60">
        <v>22</v>
      </c>
      <c r="AN35" s="8"/>
    </row>
    <row r="36" spans="1:40" ht="12.75" customHeight="1">
      <c r="A36" s="40">
        <v>24</v>
      </c>
      <c r="B36" s="40">
        <v>220</v>
      </c>
      <c r="C36" s="41" t="s">
        <v>58</v>
      </c>
      <c r="D36" s="41" t="s">
        <v>42</v>
      </c>
      <c r="E36" s="43"/>
      <c r="F36" s="44"/>
      <c r="G36" s="44"/>
      <c r="H36" s="44"/>
      <c r="I36" s="171"/>
      <c r="J36" s="44"/>
      <c r="K36" s="44"/>
      <c r="L36" s="40">
        <v>29</v>
      </c>
      <c r="M36" s="40">
        <v>21</v>
      </c>
      <c r="N36" s="40">
        <v>20</v>
      </c>
      <c r="O36" s="40">
        <v>70</v>
      </c>
      <c r="P36" s="40">
        <v>20</v>
      </c>
      <c r="Q36" s="127">
        <v>0.0019840277777777777</v>
      </c>
      <c r="R36" s="6"/>
      <c r="S36" s="6"/>
      <c r="T36" s="6"/>
      <c r="U36" s="6"/>
      <c r="V36" s="40">
        <v>24</v>
      </c>
      <c r="W36" s="45">
        <v>25</v>
      </c>
      <c r="X36" s="38" t="s">
        <v>69</v>
      </c>
      <c r="Y36" s="41" t="s">
        <v>42</v>
      </c>
      <c r="Z36" s="37"/>
      <c r="AA36" s="38"/>
      <c r="AB36" s="38"/>
      <c r="AC36" s="38"/>
      <c r="AD36" s="59"/>
      <c r="AE36" s="42"/>
      <c r="AF36" s="42"/>
      <c r="AG36" s="42">
        <v>25</v>
      </c>
      <c r="AH36" s="42">
        <v>22</v>
      </c>
      <c r="AI36" s="42">
        <v>26</v>
      </c>
      <c r="AJ36" s="45">
        <v>73</v>
      </c>
      <c r="AK36" s="45">
        <v>22</v>
      </c>
      <c r="AL36" s="127">
        <v>0.0019656250000000004</v>
      </c>
      <c r="AM36" s="60">
        <v>21</v>
      </c>
      <c r="AN36" s="8"/>
    </row>
    <row r="37" spans="1:40" ht="12.75" customHeight="1">
      <c r="A37" s="40">
        <v>25</v>
      </c>
      <c r="B37" s="178">
        <v>218</v>
      </c>
      <c r="C37" s="38" t="s">
        <v>122</v>
      </c>
      <c r="D37" s="41" t="s">
        <v>29</v>
      </c>
      <c r="E37" s="37"/>
      <c r="F37" s="38"/>
      <c r="G37" s="38"/>
      <c r="H37" s="38"/>
      <c r="I37" s="170"/>
      <c r="J37" s="42"/>
      <c r="K37" s="42"/>
      <c r="L37" s="39">
        <v>25</v>
      </c>
      <c r="M37" s="39">
        <v>23</v>
      </c>
      <c r="N37" s="39">
        <v>28</v>
      </c>
      <c r="O37" s="40">
        <v>76</v>
      </c>
      <c r="P37" s="40">
        <v>23</v>
      </c>
      <c r="Q37" s="127">
        <v>0.0018451736111111112</v>
      </c>
      <c r="R37" s="6"/>
      <c r="S37" s="6"/>
      <c r="T37" s="6"/>
      <c r="U37" s="6"/>
      <c r="V37" s="40">
        <v>25</v>
      </c>
      <c r="W37" s="45">
        <v>94</v>
      </c>
      <c r="X37" s="38" t="s">
        <v>82</v>
      </c>
      <c r="Y37" s="41" t="s">
        <v>86</v>
      </c>
      <c r="Z37" s="37"/>
      <c r="AA37" s="38"/>
      <c r="AB37" s="38"/>
      <c r="AC37" s="38"/>
      <c r="AD37" s="59"/>
      <c r="AE37" s="42"/>
      <c r="AF37" s="42"/>
      <c r="AG37" s="42">
        <v>24</v>
      </c>
      <c r="AH37" s="42">
        <v>27</v>
      </c>
      <c r="AI37" s="42">
        <v>25</v>
      </c>
      <c r="AJ37" s="45">
        <v>76</v>
      </c>
      <c r="AK37" s="45">
        <v>24</v>
      </c>
      <c r="AL37" s="127">
        <v>0.0017704861111111111</v>
      </c>
      <c r="AM37" s="60">
        <v>20</v>
      </c>
      <c r="AN37" s="8"/>
    </row>
    <row r="38" spans="1:40" ht="12.75" customHeight="1">
      <c r="A38" s="40">
        <v>26</v>
      </c>
      <c r="B38" s="178">
        <v>216</v>
      </c>
      <c r="C38" s="38" t="s">
        <v>56</v>
      </c>
      <c r="D38" s="41" t="s">
        <v>29</v>
      </c>
      <c r="E38" s="37"/>
      <c r="F38" s="38"/>
      <c r="G38" s="38"/>
      <c r="H38" s="38"/>
      <c r="I38" s="39"/>
      <c r="J38" s="42"/>
      <c r="K38" s="42"/>
      <c r="L38" s="39">
        <v>26</v>
      </c>
      <c r="M38" s="39">
        <v>25</v>
      </c>
      <c r="N38" s="39">
        <v>25</v>
      </c>
      <c r="O38" s="40">
        <v>76</v>
      </c>
      <c r="P38" s="40">
        <v>25</v>
      </c>
      <c r="Q38" s="177">
        <v>0.0019490162037037039</v>
      </c>
      <c r="R38" s="6"/>
      <c r="S38" s="6"/>
      <c r="T38" s="6"/>
      <c r="U38" s="6"/>
      <c r="V38" s="40">
        <v>26</v>
      </c>
      <c r="W38" s="45">
        <v>55</v>
      </c>
      <c r="X38" s="38" t="s">
        <v>71</v>
      </c>
      <c r="Y38" s="41" t="s">
        <v>73</v>
      </c>
      <c r="Z38" s="37"/>
      <c r="AA38" s="38"/>
      <c r="AB38" s="38"/>
      <c r="AC38" s="38"/>
      <c r="AD38" s="59"/>
      <c r="AE38" s="42"/>
      <c r="AF38" s="42"/>
      <c r="AG38" s="42">
        <v>22</v>
      </c>
      <c r="AH38" s="42">
        <v>24</v>
      </c>
      <c r="AI38" s="42">
        <v>35</v>
      </c>
      <c r="AJ38" s="45">
        <v>81</v>
      </c>
      <c r="AK38" s="45">
        <v>22</v>
      </c>
      <c r="AL38" s="127">
        <v>0.0017543981481481484</v>
      </c>
      <c r="AM38" s="60">
        <v>19</v>
      </c>
      <c r="AN38" s="8"/>
    </row>
    <row r="39" spans="1:40" ht="12.75" customHeight="1">
      <c r="A39" s="40">
        <v>27</v>
      </c>
      <c r="B39" s="178">
        <v>251</v>
      </c>
      <c r="C39" s="38" t="s">
        <v>109</v>
      </c>
      <c r="D39" s="41" t="s">
        <v>28</v>
      </c>
      <c r="E39" s="37"/>
      <c r="F39" s="38"/>
      <c r="G39" s="38"/>
      <c r="H39" s="38"/>
      <c r="I39" s="39"/>
      <c r="J39" s="42"/>
      <c r="K39" s="42"/>
      <c r="L39" s="39">
        <v>22</v>
      </c>
      <c r="M39" s="39">
        <v>19</v>
      </c>
      <c r="N39" s="39">
        <v>36</v>
      </c>
      <c r="O39" s="40">
        <v>77</v>
      </c>
      <c r="P39" s="40">
        <v>19</v>
      </c>
      <c r="Q39" s="177">
        <v>0.0018494675925925927</v>
      </c>
      <c r="R39" s="6"/>
      <c r="S39" s="6"/>
      <c r="T39" s="6"/>
      <c r="U39" s="6"/>
      <c r="V39" s="40">
        <v>27</v>
      </c>
      <c r="W39" s="45">
        <v>21</v>
      </c>
      <c r="X39" s="38" t="s">
        <v>37</v>
      </c>
      <c r="Y39" s="41" t="s">
        <v>52</v>
      </c>
      <c r="Z39" s="37"/>
      <c r="AA39" s="38"/>
      <c r="AB39" s="38"/>
      <c r="AC39" s="38"/>
      <c r="AD39" s="59"/>
      <c r="AE39" s="42"/>
      <c r="AF39" s="42"/>
      <c r="AG39" s="42">
        <v>35</v>
      </c>
      <c r="AH39" s="42">
        <v>25</v>
      </c>
      <c r="AI39" s="42">
        <v>23</v>
      </c>
      <c r="AJ39" s="45">
        <v>83</v>
      </c>
      <c r="AK39" s="45">
        <v>23</v>
      </c>
      <c r="AL39" s="126" t="s">
        <v>62</v>
      </c>
      <c r="AM39" s="60">
        <v>18</v>
      </c>
      <c r="AN39" s="8"/>
    </row>
    <row r="40" spans="1:40" ht="12.75" customHeight="1">
      <c r="A40" s="40">
        <v>28</v>
      </c>
      <c r="B40" s="178">
        <v>226</v>
      </c>
      <c r="C40" s="38" t="s">
        <v>128</v>
      </c>
      <c r="D40" s="41" t="s">
        <v>99</v>
      </c>
      <c r="E40" s="37"/>
      <c r="F40" s="38"/>
      <c r="G40" s="38"/>
      <c r="H40" s="38"/>
      <c r="I40" s="39"/>
      <c r="J40" s="38"/>
      <c r="K40" s="38"/>
      <c r="L40" s="39">
        <v>31</v>
      </c>
      <c r="M40" s="39">
        <v>32</v>
      </c>
      <c r="N40" s="39">
        <v>17</v>
      </c>
      <c r="O40" s="39">
        <v>80</v>
      </c>
      <c r="P40" s="39">
        <v>17</v>
      </c>
      <c r="Q40" s="127">
        <v>0.0018565972222222222</v>
      </c>
      <c r="R40" s="6"/>
      <c r="S40" s="6"/>
      <c r="T40" s="6"/>
      <c r="U40" s="6"/>
      <c r="V40" s="40">
        <v>28</v>
      </c>
      <c r="W40" s="45">
        <v>19</v>
      </c>
      <c r="X40" s="38" t="s">
        <v>85</v>
      </c>
      <c r="Y40" s="41" t="s">
        <v>28</v>
      </c>
      <c r="Z40" s="37"/>
      <c r="AA40" s="38"/>
      <c r="AB40" s="38"/>
      <c r="AC40" s="38"/>
      <c r="AD40" s="59"/>
      <c r="AE40" s="42"/>
      <c r="AF40" s="42"/>
      <c r="AG40" s="42">
        <v>35</v>
      </c>
      <c r="AH40" s="42">
        <v>30</v>
      </c>
      <c r="AI40" s="42">
        <v>19</v>
      </c>
      <c r="AJ40" s="45">
        <v>84</v>
      </c>
      <c r="AK40" s="45">
        <v>19</v>
      </c>
      <c r="AL40" s="126" t="s">
        <v>62</v>
      </c>
      <c r="AM40" s="60">
        <v>17</v>
      </c>
      <c r="AN40" s="8"/>
    </row>
    <row r="41" spans="1:40" ht="12.75" customHeight="1">
      <c r="A41" s="40">
        <v>29</v>
      </c>
      <c r="B41" s="178">
        <v>243</v>
      </c>
      <c r="C41" s="38" t="s">
        <v>60</v>
      </c>
      <c r="D41" s="41" t="s">
        <v>54</v>
      </c>
      <c r="E41" s="37"/>
      <c r="F41" s="38"/>
      <c r="G41" s="38"/>
      <c r="H41" s="38"/>
      <c r="I41" s="170"/>
      <c r="J41" s="42"/>
      <c r="K41" s="42"/>
      <c r="L41" s="39">
        <v>20</v>
      </c>
      <c r="M41" s="39">
        <v>30</v>
      </c>
      <c r="N41" s="39">
        <v>33</v>
      </c>
      <c r="O41" s="40">
        <v>83</v>
      </c>
      <c r="P41" s="40">
        <v>20</v>
      </c>
      <c r="Q41" s="127">
        <v>0.001997592592592593</v>
      </c>
      <c r="R41" s="6"/>
      <c r="S41" s="6"/>
      <c r="T41" s="6"/>
      <c r="U41" s="6"/>
      <c r="V41" s="40">
        <v>29</v>
      </c>
      <c r="W41" s="45">
        <v>92</v>
      </c>
      <c r="X41" s="38" t="s">
        <v>81</v>
      </c>
      <c r="Y41" s="41" t="s">
        <v>86</v>
      </c>
      <c r="Z41" s="37"/>
      <c r="AA41" s="38"/>
      <c r="AB41" s="38"/>
      <c r="AC41" s="38"/>
      <c r="AD41" s="59"/>
      <c r="AE41" s="42"/>
      <c r="AF41" s="42"/>
      <c r="AG41" s="42">
        <v>28</v>
      </c>
      <c r="AH41" s="42">
        <v>28</v>
      </c>
      <c r="AI41" s="42">
        <v>28</v>
      </c>
      <c r="AJ41" s="45">
        <v>84</v>
      </c>
      <c r="AK41" s="45">
        <v>28</v>
      </c>
      <c r="AL41" s="127">
        <v>0.0018386574074074076</v>
      </c>
      <c r="AM41" s="60">
        <v>16</v>
      </c>
      <c r="AN41" s="8"/>
    </row>
    <row r="42" spans="1:40" ht="12.75" customHeight="1">
      <c r="A42" s="40">
        <v>30</v>
      </c>
      <c r="B42" s="178">
        <v>249</v>
      </c>
      <c r="C42" s="38" t="s">
        <v>108</v>
      </c>
      <c r="D42" s="41" t="s">
        <v>28</v>
      </c>
      <c r="E42" s="37"/>
      <c r="F42" s="38"/>
      <c r="G42" s="38"/>
      <c r="H42" s="38"/>
      <c r="I42" s="39"/>
      <c r="J42" s="42"/>
      <c r="K42" s="42"/>
      <c r="L42" s="39">
        <v>32</v>
      </c>
      <c r="M42" s="39">
        <v>22</v>
      </c>
      <c r="N42" s="39">
        <v>31</v>
      </c>
      <c r="O42" s="40">
        <v>85</v>
      </c>
      <c r="P42" s="40">
        <v>22</v>
      </c>
      <c r="Q42" s="127">
        <v>0.002019976851851852</v>
      </c>
      <c r="R42" s="6"/>
      <c r="S42" s="6"/>
      <c r="T42" s="6"/>
      <c r="U42" s="6"/>
      <c r="V42" s="40">
        <v>30</v>
      </c>
      <c r="W42" s="45">
        <v>16</v>
      </c>
      <c r="X42" s="38" t="s">
        <v>77</v>
      </c>
      <c r="Y42" s="41" t="s">
        <v>29</v>
      </c>
      <c r="Z42" s="37"/>
      <c r="AA42" s="38"/>
      <c r="AB42" s="38"/>
      <c r="AC42" s="38"/>
      <c r="AD42" s="59"/>
      <c r="AE42" s="42"/>
      <c r="AF42" s="42"/>
      <c r="AG42" s="42">
        <v>32</v>
      </c>
      <c r="AH42" s="42">
        <v>26</v>
      </c>
      <c r="AI42" s="42">
        <v>29</v>
      </c>
      <c r="AJ42" s="45">
        <v>87</v>
      </c>
      <c r="AK42" s="45">
        <v>26</v>
      </c>
      <c r="AL42" s="127">
        <v>0.0022166666666666667</v>
      </c>
      <c r="AM42" s="60">
        <v>15</v>
      </c>
      <c r="AN42" s="8"/>
    </row>
    <row r="43" spans="1:40" ht="12.75" customHeight="1">
      <c r="A43" s="40">
        <v>31</v>
      </c>
      <c r="B43" s="178">
        <v>236</v>
      </c>
      <c r="C43" s="38" t="s">
        <v>110</v>
      </c>
      <c r="D43" s="41" t="s">
        <v>86</v>
      </c>
      <c r="E43" s="37"/>
      <c r="F43" s="38"/>
      <c r="G43" s="38"/>
      <c r="H43" s="38"/>
      <c r="I43" s="170"/>
      <c r="J43" s="39"/>
      <c r="K43" s="39"/>
      <c r="L43" s="39">
        <v>24</v>
      </c>
      <c r="M43" s="39">
        <v>36</v>
      </c>
      <c r="N43" s="39">
        <v>26</v>
      </c>
      <c r="O43" s="40">
        <v>86</v>
      </c>
      <c r="P43" s="40">
        <v>24</v>
      </c>
      <c r="Q43" s="127">
        <v>0.0019429398148148149</v>
      </c>
      <c r="R43" s="6"/>
      <c r="S43" s="6"/>
      <c r="T43" s="6"/>
      <c r="U43" s="6"/>
      <c r="V43" s="40">
        <v>31</v>
      </c>
      <c r="W43" s="45">
        <v>90</v>
      </c>
      <c r="X43" s="41" t="s">
        <v>79</v>
      </c>
      <c r="Y43" s="41" t="s">
        <v>86</v>
      </c>
      <c r="Z43" s="43"/>
      <c r="AA43" s="44"/>
      <c r="AB43" s="44"/>
      <c r="AC43" s="44"/>
      <c r="AD43" s="60"/>
      <c r="AE43" s="44"/>
      <c r="AF43" s="44"/>
      <c r="AG43" s="44">
        <v>27</v>
      </c>
      <c r="AH43" s="44">
        <v>31</v>
      </c>
      <c r="AI43" s="44">
        <v>30</v>
      </c>
      <c r="AJ43" s="45">
        <v>88</v>
      </c>
      <c r="AK43" s="45">
        <v>27</v>
      </c>
      <c r="AL43" s="127">
        <v>0.0019186342592592595</v>
      </c>
      <c r="AM43" s="60">
        <v>14</v>
      </c>
      <c r="AN43" s="8"/>
    </row>
    <row r="44" spans="1:40" ht="12.75" customHeight="1">
      <c r="A44" s="40">
        <v>32</v>
      </c>
      <c r="B44" s="178">
        <v>212</v>
      </c>
      <c r="C44" s="38" t="s">
        <v>98</v>
      </c>
      <c r="D44" s="41" t="s">
        <v>29</v>
      </c>
      <c r="E44" s="37"/>
      <c r="F44" s="38"/>
      <c r="G44" s="38"/>
      <c r="H44" s="38"/>
      <c r="I44" s="170"/>
      <c r="J44" s="42"/>
      <c r="K44" s="42"/>
      <c r="L44" s="39">
        <v>27</v>
      </c>
      <c r="M44" s="39">
        <v>34</v>
      </c>
      <c r="N44" s="39">
        <v>27</v>
      </c>
      <c r="O44" s="40">
        <v>88</v>
      </c>
      <c r="P44" s="40">
        <v>27</v>
      </c>
      <c r="Q44" s="127">
        <v>0.0019055671296296295</v>
      </c>
      <c r="R44" s="6"/>
      <c r="S44" s="6"/>
      <c r="T44" s="6"/>
      <c r="U44" s="6"/>
      <c r="V44" s="40">
        <v>32</v>
      </c>
      <c r="W44" s="45">
        <v>91</v>
      </c>
      <c r="X44" s="38" t="s">
        <v>80</v>
      </c>
      <c r="Y44" s="41" t="s">
        <v>86</v>
      </c>
      <c r="Z44" s="37"/>
      <c r="AA44" s="38"/>
      <c r="AB44" s="38"/>
      <c r="AC44" s="38"/>
      <c r="AD44" s="59"/>
      <c r="AE44" s="42"/>
      <c r="AF44" s="42"/>
      <c r="AG44" s="42">
        <v>30</v>
      </c>
      <c r="AH44" s="42">
        <v>32</v>
      </c>
      <c r="AI44" s="42">
        <v>31</v>
      </c>
      <c r="AJ44" s="45">
        <v>93</v>
      </c>
      <c r="AK44" s="45">
        <v>30</v>
      </c>
      <c r="AL44" s="127">
        <v>0.002070486111111111</v>
      </c>
      <c r="AM44" s="114">
        <v>13</v>
      </c>
      <c r="AN44" s="8"/>
    </row>
    <row r="45" spans="1:40" ht="12.75" customHeight="1">
      <c r="A45" s="40">
        <v>33</v>
      </c>
      <c r="B45" s="178">
        <v>224</v>
      </c>
      <c r="C45" s="38" t="s">
        <v>106</v>
      </c>
      <c r="D45" s="41" t="s">
        <v>115</v>
      </c>
      <c r="E45" s="37"/>
      <c r="F45" s="38"/>
      <c r="G45" s="38"/>
      <c r="H45" s="38"/>
      <c r="I45" s="39"/>
      <c r="J45" s="42"/>
      <c r="K45" s="42"/>
      <c r="L45" s="39">
        <v>30</v>
      </c>
      <c r="M45" s="39">
        <v>28</v>
      </c>
      <c r="N45" s="39">
        <v>32</v>
      </c>
      <c r="O45" s="40">
        <v>90</v>
      </c>
      <c r="P45" s="40">
        <v>28</v>
      </c>
      <c r="Q45" s="176">
        <v>0.002017662037037037</v>
      </c>
      <c r="R45" s="6"/>
      <c r="S45" s="6"/>
      <c r="T45" s="6"/>
      <c r="U45" s="6"/>
      <c r="V45" s="40">
        <v>33</v>
      </c>
      <c r="W45" s="45">
        <v>56</v>
      </c>
      <c r="X45" s="38" t="s">
        <v>88</v>
      </c>
      <c r="Y45" s="41" t="s">
        <v>86</v>
      </c>
      <c r="Z45" s="37"/>
      <c r="AA45" s="38"/>
      <c r="AB45" s="38"/>
      <c r="AC45" s="38"/>
      <c r="AD45" s="59"/>
      <c r="AE45" s="42"/>
      <c r="AF45" s="42"/>
      <c r="AG45" s="42">
        <v>29</v>
      </c>
      <c r="AH45" s="42">
        <v>33</v>
      </c>
      <c r="AI45" s="42">
        <v>35</v>
      </c>
      <c r="AJ45" s="45">
        <v>97</v>
      </c>
      <c r="AK45" s="45">
        <v>29</v>
      </c>
      <c r="AL45" s="127">
        <v>0.0019818287037037035</v>
      </c>
      <c r="AM45" s="114">
        <v>12</v>
      </c>
      <c r="AN45" s="8"/>
    </row>
    <row r="46" spans="1:40" ht="12.75" customHeight="1">
      <c r="A46" s="40">
        <v>34</v>
      </c>
      <c r="B46" s="178">
        <v>219</v>
      </c>
      <c r="C46" s="38" t="s">
        <v>57</v>
      </c>
      <c r="D46" s="41" t="s">
        <v>42</v>
      </c>
      <c r="E46" s="37"/>
      <c r="F46" s="38"/>
      <c r="G46" s="38"/>
      <c r="H46" s="38"/>
      <c r="I46" s="170"/>
      <c r="J46" s="42"/>
      <c r="K46" s="42"/>
      <c r="L46" s="39">
        <v>36</v>
      </c>
      <c r="M46" s="39">
        <v>35</v>
      </c>
      <c r="N46" s="39">
        <v>23</v>
      </c>
      <c r="O46" s="40">
        <v>94</v>
      </c>
      <c r="P46" s="175">
        <v>23</v>
      </c>
      <c r="Q46" s="127">
        <v>0.0018830324074074073</v>
      </c>
      <c r="R46" s="6"/>
      <c r="S46" s="6"/>
      <c r="T46" s="6"/>
      <c r="U46" s="6"/>
      <c r="V46" s="40">
        <v>34</v>
      </c>
      <c r="W46" s="133">
        <v>95</v>
      </c>
      <c r="X46" s="129" t="s">
        <v>83</v>
      </c>
      <c r="Y46" s="129" t="s">
        <v>31</v>
      </c>
      <c r="Z46" s="130"/>
      <c r="AA46" s="129"/>
      <c r="AB46" s="129"/>
      <c r="AC46" s="129"/>
      <c r="AD46" s="131"/>
      <c r="AE46" s="131"/>
      <c r="AF46" s="131"/>
      <c r="AG46" s="131">
        <v>31</v>
      </c>
      <c r="AH46" s="131">
        <v>35</v>
      </c>
      <c r="AI46" s="131">
        <v>35</v>
      </c>
      <c r="AJ46" s="128">
        <v>101</v>
      </c>
      <c r="AK46" s="128">
        <v>31</v>
      </c>
      <c r="AL46" s="132">
        <v>0.0018216435185185184</v>
      </c>
      <c r="AM46" s="113">
        <v>11</v>
      </c>
      <c r="AN46" s="8"/>
    </row>
    <row r="47" spans="1:40" ht="12.75" customHeight="1">
      <c r="A47" s="40">
        <v>35</v>
      </c>
      <c r="B47" s="178">
        <v>252</v>
      </c>
      <c r="C47" s="41" t="s">
        <v>61</v>
      </c>
      <c r="D47" s="41" t="s">
        <v>28</v>
      </c>
      <c r="E47" s="43"/>
      <c r="F47" s="44"/>
      <c r="G47" s="44"/>
      <c r="H47" s="44"/>
      <c r="I47" s="171"/>
      <c r="J47" s="44"/>
      <c r="K47" s="44"/>
      <c r="L47" s="40">
        <v>35</v>
      </c>
      <c r="M47" s="40">
        <v>31</v>
      </c>
      <c r="N47" s="40">
        <v>29</v>
      </c>
      <c r="O47" s="40">
        <v>95</v>
      </c>
      <c r="P47" s="40">
        <v>29</v>
      </c>
      <c r="Q47" s="127">
        <v>0.001955960648148148</v>
      </c>
      <c r="R47" s="6"/>
      <c r="S47" s="6"/>
      <c r="T47" s="6"/>
      <c r="U47" s="6"/>
      <c r="V47" s="72"/>
      <c r="W47" s="29"/>
      <c r="X47" s="20"/>
      <c r="Y47" s="20"/>
      <c r="Z47" s="21"/>
      <c r="AA47" s="20"/>
      <c r="AB47" s="20"/>
      <c r="AC47" s="20"/>
      <c r="AD47" s="22"/>
      <c r="AE47" s="22"/>
      <c r="AF47" s="22"/>
      <c r="AG47" s="22"/>
      <c r="AH47" s="22"/>
      <c r="AI47" s="22"/>
      <c r="AJ47" s="31"/>
      <c r="AK47" s="31"/>
      <c r="AL47" s="134"/>
      <c r="AM47" s="143"/>
      <c r="AN47" s="8"/>
    </row>
    <row r="48" spans="1:40" ht="12.75" customHeight="1">
      <c r="A48" s="40">
        <v>36</v>
      </c>
      <c r="B48" s="178">
        <v>234</v>
      </c>
      <c r="C48" s="41" t="s">
        <v>129</v>
      </c>
      <c r="D48" s="41" t="s">
        <v>33</v>
      </c>
      <c r="E48" s="43"/>
      <c r="F48" s="44"/>
      <c r="G48" s="44"/>
      <c r="H48" s="44"/>
      <c r="I48" s="171"/>
      <c r="J48" s="44"/>
      <c r="K48" s="44"/>
      <c r="L48" s="40">
        <v>33</v>
      </c>
      <c r="M48" s="40">
        <v>33</v>
      </c>
      <c r="N48" s="40">
        <v>30</v>
      </c>
      <c r="O48" s="40">
        <v>96</v>
      </c>
      <c r="P48" s="175">
        <v>30</v>
      </c>
      <c r="Q48" s="127">
        <v>0.0019925925925925927</v>
      </c>
      <c r="R48" s="6"/>
      <c r="S48" s="6"/>
      <c r="T48" s="6"/>
      <c r="U48" s="6"/>
      <c r="V48" s="72"/>
      <c r="W48" s="29"/>
      <c r="X48" s="20"/>
      <c r="Y48" s="20"/>
      <c r="Z48" s="21"/>
      <c r="AA48" s="20"/>
      <c r="AB48" s="20"/>
      <c r="AC48" s="20"/>
      <c r="AD48" s="22"/>
      <c r="AE48" s="22"/>
      <c r="AF48" s="22"/>
      <c r="AG48" s="22"/>
      <c r="AH48" s="22"/>
      <c r="AI48" s="22"/>
      <c r="AJ48" s="31"/>
      <c r="AK48" s="31"/>
      <c r="AL48" s="134"/>
      <c r="AM48" s="143"/>
      <c r="AN48" s="8"/>
    </row>
    <row r="49" spans="1:40" ht="12.75" customHeight="1">
      <c r="A49" s="72"/>
      <c r="B49" s="61"/>
      <c r="C49" s="62"/>
      <c r="D49" s="63"/>
      <c r="E49" s="73"/>
      <c r="F49" s="62"/>
      <c r="G49" s="62"/>
      <c r="H49" s="62"/>
      <c r="I49" s="74"/>
      <c r="J49" s="74"/>
      <c r="K49" s="74"/>
      <c r="L49" s="173"/>
      <c r="M49" s="173"/>
      <c r="N49" s="173"/>
      <c r="O49" s="72"/>
      <c r="P49" s="72"/>
      <c r="Q49" s="174"/>
      <c r="R49" s="6"/>
      <c r="S49" s="6"/>
      <c r="T49" s="6"/>
      <c r="U49" s="6"/>
      <c r="V49" s="72"/>
      <c r="W49" s="29"/>
      <c r="X49" s="20"/>
      <c r="Y49" s="20"/>
      <c r="Z49" s="21"/>
      <c r="AA49" s="20"/>
      <c r="AB49" s="20"/>
      <c r="AC49" s="20"/>
      <c r="AD49" s="22"/>
      <c r="AE49" s="22"/>
      <c r="AF49" s="22"/>
      <c r="AG49" s="22"/>
      <c r="AH49" s="22"/>
      <c r="AI49" s="22"/>
      <c r="AJ49" s="31"/>
      <c r="AK49" s="31"/>
      <c r="AL49" s="134"/>
      <c r="AM49" s="143"/>
      <c r="AN49" s="8"/>
    </row>
    <row r="50" spans="1:40" ht="12.75" customHeight="1">
      <c r="A50" s="72"/>
      <c r="B50" s="61"/>
      <c r="C50" s="62"/>
      <c r="D50" s="63"/>
      <c r="E50" s="73"/>
      <c r="F50" s="62"/>
      <c r="G50" s="62"/>
      <c r="H50" s="62"/>
      <c r="I50" s="74"/>
      <c r="J50" s="74"/>
      <c r="K50" s="74"/>
      <c r="L50" s="173"/>
      <c r="M50" s="173"/>
      <c r="N50" s="173"/>
      <c r="O50" s="72"/>
      <c r="P50" s="72"/>
      <c r="Q50" s="174"/>
      <c r="R50" s="6"/>
      <c r="S50" s="6"/>
      <c r="T50" s="6"/>
      <c r="U50" s="6"/>
      <c r="V50" s="72"/>
      <c r="W50" s="29"/>
      <c r="X50" s="20"/>
      <c r="Y50" s="20"/>
      <c r="Z50" s="21"/>
      <c r="AA50" s="20"/>
      <c r="AB50" s="20"/>
      <c r="AC50" s="20"/>
      <c r="AD50" s="22"/>
      <c r="AE50" s="22"/>
      <c r="AF50" s="22"/>
      <c r="AG50" s="22"/>
      <c r="AH50" s="22"/>
      <c r="AI50" s="22"/>
      <c r="AJ50" s="31"/>
      <c r="AK50" s="31"/>
      <c r="AL50" s="134"/>
      <c r="AM50" s="143"/>
      <c r="AN50" s="8"/>
    </row>
    <row r="51" spans="1:40" ht="12.75" customHeight="1">
      <c r="A51" s="72"/>
      <c r="B51" s="61"/>
      <c r="C51" s="62"/>
      <c r="D51" s="63"/>
      <c r="E51" s="73"/>
      <c r="F51" s="62"/>
      <c r="G51" s="62"/>
      <c r="H51" s="62"/>
      <c r="I51" s="74"/>
      <c r="J51" s="74"/>
      <c r="K51" s="74"/>
      <c r="L51" s="173"/>
      <c r="M51" s="173"/>
      <c r="N51" s="173"/>
      <c r="O51" s="72"/>
      <c r="P51" s="72"/>
      <c r="Q51" s="174"/>
      <c r="R51" s="6"/>
      <c r="S51" s="6"/>
      <c r="T51" s="6"/>
      <c r="U51" s="6"/>
      <c r="V51" s="72"/>
      <c r="W51" s="29"/>
      <c r="X51" s="20"/>
      <c r="Y51" s="20"/>
      <c r="Z51" s="21"/>
      <c r="AA51" s="20"/>
      <c r="AB51" s="20"/>
      <c r="AC51" s="20"/>
      <c r="AD51" s="22"/>
      <c r="AE51" s="22"/>
      <c r="AF51" s="22"/>
      <c r="AG51" s="22"/>
      <c r="AH51" s="22"/>
      <c r="AI51" s="22"/>
      <c r="AJ51" s="31"/>
      <c r="AK51" s="31"/>
      <c r="AL51" s="134"/>
      <c r="AM51" s="143"/>
      <c r="AN51" s="8"/>
    </row>
    <row r="52" spans="1:40" ht="12.75" customHeight="1">
      <c r="A52" s="72"/>
      <c r="B52" s="61"/>
      <c r="C52" s="62"/>
      <c r="D52" s="63"/>
      <c r="E52" s="73"/>
      <c r="F52" s="62"/>
      <c r="G52" s="62"/>
      <c r="H52" s="62"/>
      <c r="I52" s="74"/>
      <c r="J52" s="74"/>
      <c r="K52" s="74"/>
      <c r="L52" s="74"/>
      <c r="M52" s="74"/>
      <c r="N52" s="74"/>
      <c r="O52" s="121"/>
      <c r="P52" s="121"/>
      <c r="Q52" s="123"/>
      <c r="R52" s="6"/>
      <c r="S52" s="6"/>
      <c r="T52" s="6"/>
      <c r="U52" s="6"/>
      <c r="V52" s="72"/>
      <c r="W52" s="29"/>
      <c r="X52" s="20"/>
      <c r="Y52" s="20"/>
      <c r="Z52" s="21"/>
      <c r="AA52" s="20"/>
      <c r="AB52" s="20"/>
      <c r="AC52" s="20"/>
      <c r="AD52" s="22"/>
      <c r="AE52" s="22"/>
      <c r="AF52" s="22"/>
      <c r="AG52" s="22"/>
      <c r="AH52" s="22"/>
      <c r="AI52" s="22"/>
      <c r="AJ52" s="31"/>
      <c r="AK52" s="31"/>
      <c r="AL52" s="134"/>
      <c r="AM52" s="143"/>
      <c r="AN52" s="8"/>
    </row>
    <row r="53" spans="1:40" ht="12.75" customHeight="1">
      <c r="A53" s="72"/>
      <c r="B53" s="61"/>
      <c r="C53" s="62"/>
      <c r="D53" s="63"/>
      <c r="E53" s="73"/>
      <c r="F53" s="62"/>
      <c r="G53" s="62"/>
      <c r="H53" s="62"/>
      <c r="I53" s="74"/>
      <c r="J53" s="74"/>
      <c r="K53" s="74"/>
      <c r="L53" s="74"/>
      <c r="M53" s="74"/>
      <c r="N53" s="74"/>
      <c r="O53" s="121"/>
      <c r="P53" s="121"/>
      <c r="Q53" s="123"/>
      <c r="R53" s="6"/>
      <c r="S53" s="6"/>
      <c r="T53" s="6"/>
      <c r="U53" s="6"/>
      <c r="V53" s="72"/>
      <c r="W53" s="29"/>
      <c r="X53" s="20"/>
      <c r="Y53" s="20"/>
      <c r="Z53" s="21"/>
      <c r="AA53" s="20"/>
      <c r="AB53" s="20"/>
      <c r="AC53" s="20"/>
      <c r="AD53" s="22"/>
      <c r="AE53" s="22"/>
      <c r="AF53" s="22"/>
      <c r="AG53" s="22"/>
      <c r="AH53" s="22"/>
      <c r="AI53" s="22"/>
      <c r="AJ53" s="31"/>
      <c r="AK53" s="31"/>
      <c r="AL53" s="134"/>
      <c r="AM53" s="143"/>
      <c r="AN53" s="8"/>
    </row>
    <row r="54" spans="1:40" ht="12.75" customHeight="1">
      <c r="A54" s="72"/>
      <c r="B54" s="6" t="s">
        <v>66</v>
      </c>
      <c r="C54" s="6"/>
      <c r="D54" s="6"/>
      <c r="E54" s="6"/>
      <c r="F54" s="6"/>
      <c r="G54" s="6"/>
      <c r="H54" s="6"/>
      <c r="I54" s="117"/>
      <c r="J54" s="6"/>
      <c r="K54" s="6"/>
      <c r="L54" s="117"/>
      <c r="M54" s="117"/>
      <c r="N54" s="117"/>
      <c r="O54" s="117"/>
      <c r="P54" s="117" t="s">
        <v>114</v>
      </c>
      <c r="Q54" s="172"/>
      <c r="R54" s="6"/>
      <c r="S54" s="6"/>
      <c r="T54" s="6"/>
      <c r="U54" s="6"/>
      <c r="V54" s="72"/>
      <c r="W54" s="29"/>
      <c r="X54" s="20"/>
      <c r="Y54" s="20"/>
      <c r="Z54" s="21"/>
      <c r="AA54" s="20"/>
      <c r="AB54" s="20"/>
      <c r="AC54" s="20"/>
      <c r="AD54" s="22"/>
      <c r="AE54" s="22"/>
      <c r="AF54" s="22"/>
      <c r="AG54" s="22"/>
      <c r="AH54" s="22"/>
      <c r="AI54" s="22"/>
      <c r="AJ54" s="31"/>
      <c r="AK54" s="31"/>
      <c r="AL54" s="134"/>
      <c r="AM54" s="143"/>
      <c r="AN54" s="8"/>
    </row>
    <row r="55" spans="1:40" ht="12.75" customHeight="1">
      <c r="A55" s="18"/>
      <c r="B55" s="6"/>
      <c r="C55" s="6"/>
      <c r="D55" s="6"/>
      <c r="E55" s="6"/>
      <c r="F55" s="6"/>
      <c r="G55" s="6"/>
      <c r="H55" s="6"/>
      <c r="I55" s="117"/>
      <c r="J55" s="6"/>
      <c r="K55" s="6"/>
      <c r="L55" s="117"/>
      <c r="M55" s="117"/>
      <c r="N55" s="117"/>
      <c r="O55" s="117"/>
      <c r="P55" s="117"/>
      <c r="Q55" s="172"/>
      <c r="R55" s="6"/>
      <c r="S55" s="6"/>
      <c r="T55" s="6"/>
      <c r="U55" s="6"/>
      <c r="V55" s="72"/>
      <c r="W55" s="29"/>
      <c r="X55" s="20"/>
      <c r="Y55" s="20"/>
      <c r="Z55" s="21"/>
      <c r="AA55" s="20"/>
      <c r="AB55" s="20"/>
      <c r="AC55" s="20"/>
      <c r="AD55" s="22"/>
      <c r="AE55" s="22"/>
      <c r="AF55" s="22"/>
      <c r="AG55" s="22"/>
      <c r="AH55" s="22"/>
      <c r="AI55" s="22"/>
      <c r="AJ55" s="31"/>
      <c r="AK55" s="31"/>
      <c r="AL55" s="134"/>
      <c r="AM55" s="143"/>
      <c r="AN55" s="8"/>
    </row>
    <row r="56" spans="1:40" ht="12.75" customHeight="1">
      <c r="A56" s="18"/>
      <c r="B56" s="6"/>
      <c r="C56" s="6"/>
      <c r="D56" s="6"/>
      <c r="E56" s="6"/>
      <c r="F56" s="6"/>
      <c r="G56" s="6"/>
      <c r="H56" s="6"/>
      <c r="I56" s="117"/>
      <c r="J56" s="6"/>
      <c r="K56" s="6"/>
      <c r="L56" s="117"/>
      <c r="M56" s="117"/>
      <c r="N56" s="117"/>
      <c r="O56" s="117"/>
      <c r="P56" s="117"/>
      <c r="Q56" s="172"/>
      <c r="R56" s="6"/>
      <c r="S56" s="6"/>
      <c r="T56" s="6"/>
      <c r="U56" s="6"/>
      <c r="V56" s="72"/>
      <c r="W56" s="29"/>
      <c r="X56" s="20"/>
      <c r="Y56" s="20"/>
      <c r="Z56" s="21"/>
      <c r="AA56" s="20"/>
      <c r="AB56" s="20"/>
      <c r="AC56" s="20"/>
      <c r="AD56" s="22"/>
      <c r="AE56" s="22"/>
      <c r="AF56" s="22"/>
      <c r="AG56" s="22"/>
      <c r="AH56" s="22"/>
      <c r="AI56" s="22"/>
      <c r="AJ56" s="31"/>
      <c r="AK56" s="31"/>
      <c r="AL56" s="134"/>
      <c r="AM56" s="143"/>
      <c r="AN56" s="8"/>
    </row>
    <row r="57" spans="1:40" ht="12.75" customHeight="1">
      <c r="A57" s="17"/>
      <c r="B57" s="6" t="s">
        <v>67</v>
      </c>
      <c r="C57" s="6"/>
      <c r="D57" s="6"/>
      <c r="E57" s="6"/>
      <c r="F57" s="6"/>
      <c r="G57" s="6"/>
      <c r="H57" s="6"/>
      <c r="I57" s="117"/>
      <c r="J57" s="6"/>
      <c r="K57" s="6"/>
      <c r="L57" s="117"/>
      <c r="M57" s="117"/>
      <c r="N57" s="117"/>
      <c r="O57" s="117"/>
      <c r="P57" s="117" t="s">
        <v>104</v>
      </c>
      <c r="Q57" s="172"/>
      <c r="R57" s="6"/>
      <c r="S57" s="6"/>
      <c r="T57" s="6"/>
      <c r="U57" s="6"/>
      <c r="V57" s="72"/>
      <c r="W57" s="29"/>
      <c r="X57" s="20"/>
      <c r="Y57" s="20"/>
      <c r="Z57" s="21"/>
      <c r="AA57" s="20"/>
      <c r="AB57" s="20"/>
      <c r="AC57" s="20"/>
      <c r="AD57" s="22"/>
      <c r="AE57" s="22"/>
      <c r="AF57" s="22"/>
      <c r="AG57" s="22"/>
      <c r="AH57" s="22"/>
      <c r="AI57" s="22"/>
      <c r="AJ57" s="18"/>
      <c r="AK57" s="18"/>
      <c r="AL57" s="134"/>
      <c r="AM57" s="125"/>
      <c r="AN57" s="8"/>
    </row>
    <row r="58" spans="1:40" ht="12.75" customHeight="1">
      <c r="A58" s="17"/>
      <c r="R58" s="6"/>
      <c r="S58" s="6"/>
      <c r="T58" s="6"/>
      <c r="U58" s="6"/>
      <c r="V58" s="17"/>
      <c r="W58" s="6" t="s">
        <v>66</v>
      </c>
      <c r="X58" s="6"/>
      <c r="Y58" s="6"/>
      <c r="Z58" s="6"/>
      <c r="AA58" s="6"/>
      <c r="AB58" s="6"/>
      <c r="AC58" s="6"/>
      <c r="AD58" s="117"/>
      <c r="AE58" s="6"/>
      <c r="AF58" s="6"/>
      <c r="AG58" s="117"/>
      <c r="AH58" s="117"/>
      <c r="AI58" s="117"/>
      <c r="AJ58" s="117"/>
      <c r="AK58" s="117" t="s">
        <v>76</v>
      </c>
      <c r="AL58" s="120"/>
      <c r="AN58" s="8"/>
    </row>
    <row r="59" spans="1:40" ht="12.75" customHeight="1">
      <c r="A59" s="17"/>
      <c r="R59" s="6"/>
      <c r="S59" s="6"/>
      <c r="T59" s="6"/>
      <c r="U59" s="6"/>
      <c r="V59" s="17"/>
      <c r="W59" s="6"/>
      <c r="X59" s="6"/>
      <c r="Y59" s="6"/>
      <c r="Z59" s="6"/>
      <c r="AA59" s="6"/>
      <c r="AB59" s="6"/>
      <c r="AC59" s="6"/>
      <c r="AD59" s="117"/>
      <c r="AE59" s="6"/>
      <c r="AF59" s="6"/>
      <c r="AG59" s="117"/>
      <c r="AH59" s="117"/>
      <c r="AI59" s="117"/>
      <c r="AJ59" s="117"/>
      <c r="AK59" s="117"/>
      <c r="AL59" s="120"/>
      <c r="AN59" s="8"/>
    </row>
    <row r="60" spans="1:40" ht="12.75" customHeight="1">
      <c r="A60" s="17"/>
      <c r="R60" s="6"/>
      <c r="S60" s="6"/>
      <c r="T60" s="6"/>
      <c r="U60" s="6"/>
      <c r="V60" s="17"/>
      <c r="W60" s="6"/>
      <c r="X60" s="6"/>
      <c r="Y60" s="6"/>
      <c r="Z60" s="6"/>
      <c r="AA60" s="6"/>
      <c r="AB60" s="6"/>
      <c r="AC60" s="6"/>
      <c r="AD60" s="117"/>
      <c r="AE60" s="6"/>
      <c r="AF60" s="6"/>
      <c r="AG60" s="117"/>
      <c r="AH60" s="117"/>
      <c r="AI60" s="117"/>
      <c r="AJ60" s="117"/>
      <c r="AK60" s="117"/>
      <c r="AL60" s="120"/>
      <c r="AN60" s="8"/>
    </row>
    <row r="61" spans="1:40" ht="12.75" customHeight="1">
      <c r="A61" s="17"/>
      <c r="B61" s="18"/>
      <c r="C61" s="19"/>
      <c r="D61" s="20"/>
      <c r="E61" s="21"/>
      <c r="F61" s="20"/>
      <c r="G61" s="20"/>
      <c r="H61" s="20"/>
      <c r="I61" s="22"/>
      <c r="J61" s="22"/>
      <c r="K61" s="22"/>
      <c r="L61" s="22"/>
      <c r="M61" s="22"/>
      <c r="N61" s="22"/>
      <c r="O61" s="124"/>
      <c r="P61" s="124"/>
      <c r="Q61" s="125"/>
      <c r="R61" s="6"/>
      <c r="S61" s="6"/>
      <c r="T61" s="6"/>
      <c r="U61" s="6"/>
      <c r="V61" s="17"/>
      <c r="W61" s="6" t="s">
        <v>67</v>
      </c>
      <c r="X61" s="6"/>
      <c r="Y61" s="6"/>
      <c r="Z61" s="6"/>
      <c r="AA61" s="6"/>
      <c r="AB61" s="6"/>
      <c r="AC61" s="6"/>
      <c r="AD61" s="117"/>
      <c r="AE61" s="6"/>
      <c r="AF61" s="6"/>
      <c r="AG61" s="117"/>
      <c r="AH61" s="117"/>
      <c r="AI61" s="117"/>
      <c r="AJ61" s="117"/>
      <c r="AK61" s="117" t="s">
        <v>27</v>
      </c>
      <c r="AL61" s="120"/>
      <c r="AN61" s="8"/>
    </row>
    <row r="62" spans="1:40" ht="12.75" customHeight="1">
      <c r="A62" s="17"/>
      <c r="B62" s="18"/>
      <c r="C62" s="19"/>
      <c r="D62" s="20"/>
      <c r="E62" s="21"/>
      <c r="F62" s="20"/>
      <c r="G62" s="20"/>
      <c r="H62" s="20"/>
      <c r="I62" s="22"/>
      <c r="J62" s="22"/>
      <c r="K62" s="22"/>
      <c r="L62" s="22"/>
      <c r="M62" s="22"/>
      <c r="N62" s="22"/>
      <c r="O62" s="124"/>
      <c r="P62" s="124"/>
      <c r="Q62" s="125"/>
      <c r="R62" s="6"/>
      <c r="S62" s="6"/>
      <c r="T62" s="6"/>
      <c r="U62" s="6"/>
      <c r="V62" s="8"/>
      <c r="W62" s="31"/>
      <c r="X62" s="19"/>
      <c r="Y62" s="20"/>
      <c r="Z62" s="21"/>
      <c r="AA62" s="20"/>
      <c r="AB62" s="20"/>
      <c r="AC62" s="20"/>
      <c r="AD62" s="22"/>
      <c r="AE62" s="22"/>
      <c r="AF62" s="22"/>
      <c r="AG62" s="22"/>
      <c r="AH62" s="22"/>
      <c r="AI62" s="22"/>
      <c r="AJ62" s="18"/>
      <c r="AK62" s="18"/>
      <c r="AL62" s="23"/>
      <c r="AN62" s="8"/>
    </row>
    <row r="63" spans="1:40" ht="12.75" customHeight="1">
      <c r="A63" s="17"/>
      <c r="B63" s="18"/>
      <c r="C63" s="19"/>
      <c r="D63" s="20"/>
      <c r="E63" s="21"/>
      <c r="F63" s="20"/>
      <c r="G63" s="20"/>
      <c r="H63" s="20"/>
      <c r="I63" s="22"/>
      <c r="J63" s="22"/>
      <c r="K63" s="22"/>
      <c r="L63" s="22"/>
      <c r="M63" s="22"/>
      <c r="N63" s="22"/>
      <c r="O63" s="124"/>
      <c r="P63" s="124"/>
      <c r="Q63" s="125"/>
      <c r="R63" s="6"/>
      <c r="S63" s="6"/>
      <c r="T63" s="6"/>
      <c r="U63" s="6"/>
      <c r="V63" s="8"/>
      <c r="W63" s="31"/>
      <c r="X63" s="19"/>
      <c r="Y63" s="20"/>
      <c r="Z63" s="21"/>
      <c r="AA63" s="20"/>
      <c r="AB63" s="20"/>
      <c r="AC63" s="20"/>
      <c r="AD63" s="22"/>
      <c r="AE63" s="22"/>
      <c r="AF63" s="22"/>
      <c r="AG63" s="22"/>
      <c r="AH63" s="22"/>
      <c r="AI63" s="22"/>
      <c r="AJ63" s="18"/>
      <c r="AK63" s="18"/>
      <c r="AL63" s="23"/>
      <c r="AN63" s="8"/>
    </row>
    <row r="64" spans="1:40" ht="12.75" customHeight="1">
      <c r="A64" s="17"/>
      <c r="B64" s="8"/>
      <c r="C64" s="8"/>
      <c r="D64" s="8"/>
      <c r="E64" s="8"/>
      <c r="F64" s="8"/>
      <c r="G64" s="8"/>
      <c r="H64" s="8"/>
      <c r="I64" s="119"/>
      <c r="J64" s="8"/>
      <c r="K64" s="8"/>
      <c r="L64" s="119"/>
      <c r="M64" s="119"/>
      <c r="N64" s="119"/>
      <c r="O64" s="119"/>
      <c r="P64" s="119"/>
      <c r="R64" s="6"/>
      <c r="S64" s="6"/>
      <c r="T64" s="6"/>
      <c r="U64" s="6"/>
      <c r="V64" s="8"/>
      <c r="W64" s="32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N64" s="8"/>
    </row>
    <row r="65" spans="1:40" ht="12.75" customHeight="1">
      <c r="A65" s="8"/>
      <c r="B65" s="8"/>
      <c r="C65" s="8"/>
      <c r="D65" s="8"/>
      <c r="E65" s="8"/>
      <c r="F65" s="8"/>
      <c r="G65" s="8"/>
      <c r="H65" s="8"/>
      <c r="I65" s="119"/>
      <c r="J65" s="8"/>
      <c r="K65" s="8"/>
      <c r="L65" s="119"/>
      <c r="M65" s="119"/>
      <c r="N65" s="119"/>
      <c r="O65" s="119"/>
      <c r="P65" s="119"/>
      <c r="R65" s="6"/>
      <c r="S65" s="6"/>
      <c r="T65" s="6"/>
      <c r="U65" s="6"/>
      <c r="V65" s="8"/>
      <c r="W65" s="32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N65" s="8"/>
    </row>
    <row r="66" spans="1:40" ht="12.75" customHeight="1">
      <c r="A66" s="8"/>
      <c r="B66" s="8"/>
      <c r="C66" s="8"/>
      <c r="D66" s="8"/>
      <c r="E66" s="8"/>
      <c r="F66" s="8"/>
      <c r="G66" s="8"/>
      <c r="H66" s="8"/>
      <c r="I66" s="119"/>
      <c r="J66" s="8"/>
      <c r="K66" s="8"/>
      <c r="L66" s="119"/>
      <c r="M66" s="119"/>
      <c r="N66" s="119"/>
      <c r="O66" s="119"/>
      <c r="P66" s="119"/>
      <c r="R66" s="6"/>
      <c r="S66" s="6"/>
      <c r="T66" s="6"/>
      <c r="U66" s="6"/>
      <c r="V66" s="8"/>
      <c r="W66" s="32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N66" s="8"/>
    </row>
    <row r="67" spans="1:40" ht="12.75" customHeight="1">
      <c r="A67" s="8"/>
      <c r="B67" s="8"/>
      <c r="C67" s="8"/>
      <c r="D67" s="8"/>
      <c r="E67" s="8"/>
      <c r="F67" s="8"/>
      <c r="G67" s="8"/>
      <c r="H67" s="8"/>
      <c r="I67" s="119"/>
      <c r="J67" s="8"/>
      <c r="K67" s="8"/>
      <c r="L67" s="119"/>
      <c r="M67" s="119"/>
      <c r="N67" s="119"/>
      <c r="O67" s="119"/>
      <c r="P67" s="119"/>
      <c r="R67" s="6"/>
      <c r="S67" s="6"/>
      <c r="T67" s="6"/>
      <c r="U67" s="6"/>
      <c r="V67" s="8"/>
      <c r="W67" s="32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N67" s="8"/>
    </row>
    <row r="68" spans="1:40" ht="12.75" customHeight="1">
      <c r="A68" s="8"/>
      <c r="B68" s="8"/>
      <c r="C68" s="8"/>
      <c r="D68" s="8"/>
      <c r="E68" s="8"/>
      <c r="F68" s="8"/>
      <c r="G68" s="8"/>
      <c r="H68" s="8"/>
      <c r="I68" s="119"/>
      <c r="J68" s="8"/>
      <c r="K68" s="8"/>
      <c r="L68" s="119"/>
      <c r="M68" s="119"/>
      <c r="N68" s="119"/>
      <c r="O68" s="119"/>
      <c r="P68" s="119"/>
      <c r="R68" s="6"/>
      <c r="S68" s="6"/>
      <c r="T68" s="6"/>
      <c r="U68" s="6"/>
      <c r="V68" s="8"/>
      <c r="W68" s="32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N68" s="8"/>
    </row>
    <row r="69" spans="1:40" ht="12.75" customHeight="1">
      <c r="A69" s="8"/>
      <c r="B69" s="8"/>
      <c r="C69" s="8"/>
      <c r="D69" s="8"/>
      <c r="E69" s="8"/>
      <c r="F69" s="8"/>
      <c r="G69" s="8"/>
      <c r="H69" s="8"/>
      <c r="I69" s="119"/>
      <c r="J69" s="8"/>
      <c r="K69" s="8"/>
      <c r="L69" s="119"/>
      <c r="M69" s="119"/>
      <c r="N69" s="119"/>
      <c r="O69" s="119"/>
      <c r="P69" s="119"/>
      <c r="R69" s="6"/>
      <c r="S69" s="6"/>
      <c r="T69" s="6"/>
      <c r="U69" s="6"/>
      <c r="V69" s="8"/>
      <c r="W69" s="3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N69" s="8"/>
    </row>
    <row r="70" spans="1:40" ht="12.75" customHeight="1">
      <c r="A70" s="8"/>
      <c r="B70" s="8"/>
      <c r="C70" s="8"/>
      <c r="D70" s="8"/>
      <c r="E70" s="8"/>
      <c r="F70" s="8"/>
      <c r="G70" s="8"/>
      <c r="H70" s="8"/>
      <c r="I70" s="119"/>
      <c r="J70" s="8"/>
      <c r="K70" s="8"/>
      <c r="L70" s="119"/>
      <c r="M70" s="119"/>
      <c r="N70" s="119"/>
      <c r="O70" s="119"/>
      <c r="P70" s="119"/>
      <c r="R70" s="6"/>
      <c r="S70" s="6"/>
      <c r="T70" s="6"/>
      <c r="U70" s="6"/>
      <c r="V70" s="8"/>
      <c r="W70" s="3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N70" s="8"/>
    </row>
    <row r="71" spans="1:37" ht="12.75">
      <c r="A71" s="8"/>
      <c r="B71" s="8"/>
      <c r="C71" s="8"/>
      <c r="D71" s="8"/>
      <c r="E71" s="8"/>
      <c r="F71" s="8"/>
      <c r="G71" s="8"/>
      <c r="H71" s="8"/>
      <c r="I71" s="119"/>
      <c r="J71" s="8"/>
      <c r="K71" s="8"/>
      <c r="L71" s="119"/>
      <c r="M71" s="119"/>
      <c r="N71" s="119"/>
      <c r="O71" s="119"/>
      <c r="P71" s="119"/>
      <c r="V71" s="8"/>
      <c r="W71" s="32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2.75">
      <c r="A72" s="8"/>
      <c r="B72" s="8"/>
      <c r="C72" s="8"/>
      <c r="D72" s="8"/>
      <c r="E72" s="8"/>
      <c r="F72" s="8"/>
      <c r="G72" s="8"/>
      <c r="H72" s="8"/>
      <c r="I72" s="119"/>
      <c r="J72" s="8"/>
      <c r="K72" s="8"/>
      <c r="L72" s="119"/>
      <c r="M72" s="119"/>
      <c r="N72" s="119"/>
      <c r="O72" s="119"/>
      <c r="P72" s="119"/>
      <c r="V72" s="8"/>
      <c r="W72" s="32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2.75">
      <c r="A73" s="8"/>
      <c r="B73" s="8"/>
      <c r="C73" s="8"/>
      <c r="D73" s="8"/>
      <c r="E73" s="8"/>
      <c r="F73" s="8"/>
      <c r="G73" s="8"/>
      <c r="H73" s="8"/>
      <c r="I73" s="119"/>
      <c r="J73" s="8"/>
      <c r="K73" s="8"/>
      <c r="L73" s="119"/>
      <c r="M73" s="119"/>
      <c r="N73" s="119"/>
      <c r="O73" s="119"/>
      <c r="P73" s="119"/>
      <c r="V73" s="8"/>
      <c r="W73" s="32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2.75">
      <c r="A74" s="8"/>
      <c r="B74" s="8"/>
      <c r="C74" s="8"/>
      <c r="D74" s="8"/>
      <c r="E74" s="8"/>
      <c r="F74" s="8"/>
      <c r="G74" s="8"/>
      <c r="H74" s="8"/>
      <c r="I74" s="119"/>
      <c r="J74" s="8"/>
      <c r="K74" s="8"/>
      <c r="L74" s="119"/>
      <c r="M74" s="119"/>
      <c r="N74" s="119"/>
      <c r="O74" s="119"/>
      <c r="P74" s="119"/>
      <c r="V74" s="8"/>
      <c r="W74" s="32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2.75">
      <c r="A75" s="8"/>
      <c r="B75" s="8"/>
      <c r="C75" s="8"/>
      <c r="D75" s="8"/>
      <c r="E75" s="8"/>
      <c r="F75" s="8"/>
      <c r="G75" s="8"/>
      <c r="H75" s="8"/>
      <c r="I75" s="119"/>
      <c r="J75" s="8"/>
      <c r="K75" s="8"/>
      <c r="L75" s="119"/>
      <c r="M75" s="119"/>
      <c r="N75" s="119"/>
      <c r="O75" s="119"/>
      <c r="P75" s="119"/>
      <c r="V75" s="8"/>
      <c r="W75" s="32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2.75">
      <c r="A76" s="8"/>
      <c r="B76" s="8"/>
      <c r="C76" s="8"/>
      <c r="D76" s="8"/>
      <c r="E76" s="8"/>
      <c r="F76" s="8"/>
      <c r="G76" s="8"/>
      <c r="H76" s="8"/>
      <c r="I76" s="119"/>
      <c r="J76" s="8"/>
      <c r="K76" s="8"/>
      <c r="L76" s="119"/>
      <c r="M76" s="119"/>
      <c r="N76" s="119"/>
      <c r="O76" s="119"/>
      <c r="P76" s="119"/>
      <c r="V76" s="8"/>
      <c r="W76" s="32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2.75">
      <c r="A77" s="8"/>
      <c r="B77" s="8"/>
      <c r="C77" s="8"/>
      <c r="D77" s="8"/>
      <c r="E77" s="8"/>
      <c r="F77" s="8"/>
      <c r="G77" s="8"/>
      <c r="H77" s="8"/>
      <c r="I77" s="119"/>
      <c r="J77" s="8"/>
      <c r="K77" s="8"/>
      <c r="L77" s="119"/>
      <c r="M77" s="119"/>
      <c r="N77" s="119"/>
      <c r="O77" s="119"/>
      <c r="P77" s="119"/>
      <c r="V77" s="8"/>
      <c r="W77" s="32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2.75">
      <c r="A78" s="8"/>
      <c r="B78" s="8"/>
      <c r="C78" s="8"/>
      <c r="D78" s="8"/>
      <c r="E78" s="8"/>
      <c r="F78" s="8"/>
      <c r="G78" s="8"/>
      <c r="H78" s="8"/>
      <c r="I78" s="119"/>
      <c r="J78" s="8"/>
      <c r="K78" s="8"/>
      <c r="L78" s="119"/>
      <c r="M78" s="119"/>
      <c r="N78" s="119"/>
      <c r="O78" s="119"/>
      <c r="P78" s="119"/>
      <c r="V78" s="8"/>
      <c r="W78" s="32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2.75">
      <c r="A79" s="8"/>
      <c r="B79" s="8"/>
      <c r="C79" s="8"/>
      <c r="D79" s="8"/>
      <c r="E79" s="8"/>
      <c r="F79" s="8"/>
      <c r="G79" s="8"/>
      <c r="H79" s="8"/>
      <c r="I79" s="119"/>
      <c r="J79" s="8"/>
      <c r="K79" s="8"/>
      <c r="L79" s="119"/>
      <c r="M79" s="119"/>
      <c r="N79" s="119"/>
      <c r="O79" s="119"/>
      <c r="P79" s="119"/>
      <c r="V79" s="8"/>
      <c r="W79" s="32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2.75">
      <c r="A80" s="8"/>
      <c r="B80" s="8"/>
      <c r="C80" s="8"/>
      <c r="D80" s="8"/>
      <c r="E80" s="8"/>
      <c r="F80" s="8"/>
      <c r="G80" s="8"/>
      <c r="H80" s="8"/>
      <c r="I80" s="119"/>
      <c r="J80" s="8"/>
      <c r="K80" s="8"/>
      <c r="L80" s="119"/>
      <c r="M80" s="119"/>
      <c r="N80" s="119"/>
      <c r="O80" s="119"/>
      <c r="P80" s="119"/>
      <c r="V80" s="8"/>
      <c r="W80" s="32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2.75">
      <c r="A81" s="8"/>
      <c r="B81" s="8"/>
      <c r="C81" s="8"/>
      <c r="D81" s="8"/>
      <c r="E81" s="8"/>
      <c r="F81" s="8"/>
      <c r="G81" s="8"/>
      <c r="H81" s="8"/>
      <c r="I81" s="119"/>
      <c r="J81" s="8"/>
      <c r="K81" s="8"/>
      <c r="L81" s="119"/>
      <c r="M81" s="119"/>
      <c r="N81" s="119"/>
      <c r="O81" s="119"/>
      <c r="P81" s="119"/>
      <c r="V81" s="8"/>
      <c r="W81" s="32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2.75">
      <c r="A82" s="8"/>
      <c r="B82" s="8"/>
      <c r="C82" s="8"/>
      <c r="D82" s="8"/>
      <c r="E82" s="8"/>
      <c r="F82" s="8"/>
      <c r="G82" s="8"/>
      <c r="H82" s="8"/>
      <c r="I82" s="119"/>
      <c r="J82" s="8"/>
      <c r="K82" s="8"/>
      <c r="L82" s="119"/>
      <c r="M82" s="119"/>
      <c r="N82" s="119"/>
      <c r="O82" s="119"/>
      <c r="P82" s="119"/>
      <c r="V82" s="8"/>
      <c r="W82" s="32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2.75">
      <c r="A83" s="8"/>
      <c r="B83" s="8"/>
      <c r="C83" s="8"/>
      <c r="D83" s="8"/>
      <c r="E83" s="8"/>
      <c r="F83" s="8"/>
      <c r="G83" s="8"/>
      <c r="H83" s="8"/>
      <c r="I83" s="119"/>
      <c r="J83" s="8"/>
      <c r="K83" s="8"/>
      <c r="L83" s="119"/>
      <c r="M83" s="119"/>
      <c r="N83" s="119"/>
      <c r="O83" s="119"/>
      <c r="P83" s="119"/>
      <c r="V83" s="8"/>
      <c r="W83" s="32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2.75">
      <c r="A84" s="8"/>
      <c r="B84" s="8"/>
      <c r="C84" s="8"/>
      <c r="D84" s="8"/>
      <c r="E84" s="8"/>
      <c r="F84" s="8"/>
      <c r="G84" s="8"/>
      <c r="H84" s="8"/>
      <c r="I84" s="119"/>
      <c r="J84" s="8"/>
      <c r="K84" s="8"/>
      <c r="L84" s="119"/>
      <c r="M84" s="119"/>
      <c r="N84" s="119"/>
      <c r="O84" s="119"/>
      <c r="P84" s="119"/>
      <c r="V84" s="8"/>
      <c r="W84" s="32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2.75">
      <c r="A85" s="8"/>
      <c r="B85" s="8"/>
      <c r="C85" s="8"/>
      <c r="D85" s="8"/>
      <c r="E85" s="8"/>
      <c r="F85" s="8"/>
      <c r="G85" s="8"/>
      <c r="H85" s="8"/>
      <c r="I85" s="119"/>
      <c r="J85" s="8"/>
      <c r="K85" s="8"/>
      <c r="L85" s="119"/>
      <c r="M85" s="119"/>
      <c r="N85" s="119"/>
      <c r="O85" s="119"/>
      <c r="P85" s="119"/>
      <c r="V85" s="8"/>
      <c r="W85" s="32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2.75">
      <c r="A86" s="8"/>
      <c r="B86" s="8"/>
      <c r="C86" s="8"/>
      <c r="D86" s="8"/>
      <c r="E86" s="8"/>
      <c r="F86" s="8"/>
      <c r="G86" s="8"/>
      <c r="H86" s="8"/>
      <c r="I86" s="119"/>
      <c r="J86" s="8"/>
      <c r="K86" s="8"/>
      <c r="L86" s="119"/>
      <c r="M86" s="119"/>
      <c r="N86" s="119"/>
      <c r="O86" s="119"/>
      <c r="P86" s="119"/>
      <c r="V86" s="8"/>
      <c r="W86" s="32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2.75">
      <c r="A87" s="8"/>
      <c r="B87" s="8"/>
      <c r="C87" s="8"/>
      <c r="D87" s="8"/>
      <c r="E87" s="8"/>
      <c r="F87" s="8"/>
      <c r="G87" s="8"/>
      <c r="H87" s="8"/>
      <c r="I87" s="119"/>
      <c r="J87" s="8"/>
      <c r="K87" s="8"/>
      <c r="L87" s="119"/>
      <c r="M87" s="119"/>
      <c r="N87" s="119"/>
      <c r="O87" s="119"/>
      <c r="P87" s="119"/>
      <c r="V87" s="8"/>
      <c r="W87" s="32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2.75">
      <c r="A88" s="8"/>
      <c r="B88" s="8"/>
      <c r="C88" s="8"/>
      <c r="D88" s="8"/>
      <c r="E88" s="8"/>
      <c r="F88" s="8"/>
      <c r="G88" s="8"/>
      <c r="H88" s="8"/>
      <c r="I88" s="119"/>
      <c r="J88" s="8"/>
      <c r="K88" s="8"/>
      <c r="L88" s="119"/>
      <c r="M88" s="119"/>
      <c r="N88" s="119"/>
      <c r="O88" s="119"/>
      <c r="P88" s="119"/>
      <c r="V88" s="8"/>
      <c r="W88" s="32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2.75">
      <c r="A89" s="8"/>
      <c r="B89" s="8"/>
      <c r="C89" s="8"/>
      <c r="D89" s="8"/>
      <c r="E89" s="8"/>
      <c r="F89" s="8"/>
      <c r="G89" s="8"/>
      <c r="H89" s="8"/>
      <c r="I89" s="119"/>
      <c r="J89" s="8"/>
      <c r="K89" s="8"/>
      <c r="L89" s="119"/>
      <c r="M89" s="119"/>
      <c r="N89" s="119"/>
      <c r="O89" s="119"/>
      <c r="P89" s="119"/>
      <c r="V89" s="8"/>
      <c r="W89" s="32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2.75">
      <c r="A90" s="8"/>
      <c r="B90" s="8"/>
      <c r="C90" s="8"/>
      <c r="D90" s="8"/>
      <c r="E90" s="8"/>
      <c r="F90" s="8"/>
      <c r="G90" s="8"/>
      <c r="H90" s="8"/>
      <c r="I90" s="119"/>
      <c r="J90" s="8"/>
      <c r="K90" s="8"/>
      <c r="L90" s="119"/>
      <c r="M90" s="119"/>
      <c r="N90" s="119"/>
      <c r="O90" s="119"/>
      <c r="P90" s="119"/>
      <c r="V90" s="8"/>
      <c r="W90" s="32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2.75">
      <c r="A91" s="8"/>
      <c r="B91" s="8"/>
      <c r="C91" s="8"/>
      <c r="D91" s="8"/>
      <c r="E91" s="8"/>
      <c r="F91" s="8"/>
      <c r="G91" s="8"/>
      <c r="H91" s="8"/>
      <c r="I91" s="119"/>
      <c r="J91" s="8"/>
      <c r="K91" s="8"/>
      <c r="L91" s="119"/>
      <c r="M91" s="119"/>
      <c r="N91" s="119"/>
      <c r="O91" s="119"/>
      <c r="P91" s="119"/>
      <c r="V91" s="8"/>
      <c r="W91" s="32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2.75">
      <c r="A92" s="8"/>
      <c r="B92" s="8"/>
      <c r="C92" s="8"/>
      <c r="D92" s="8"/>
      <c r="E92" s="8"/>
      <c r="F92" s="8"/>
      <c r="G92" s="8"/>
      <c r="H92" s="8"/>
      <c r="I92" s="119"/>
      <c r="J92" s="8"/>
      <c r="K92" s="8"/>
      <c r="L92" s="119"/>
      <c r="M92" s="119"/>
      <c r="N92" s="119"/>
      <c r="O92" s="119"/>
      <c r="P92" s="119"/>
      <c r="V92" s="8"/>
      <c r="W92" s="32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2.75">
      <c r="A93" s="8"/>
      <c r="B93" s="8"/>
      <c r="C93" s="8"/>
      <c r="D93" s="8"/>
      <c r="E93" s="8"/>
      <c r="F93" s="8"/>
      <c r="G93" s="8"/>
      <c r="H93" s="8"/>
      <c r="I93" s="119"/>
      <c r="J93" s="8"/>
      <c r="K93" s="8"/>
      <c r="L93" s="119"/>
      <c r="M93" s="119"/>
      <c r="N93" s="119"/>
      <c r="O93" s="119"/>
      <c r="P93" s="119"/>
      <c r="V93" s="8"/>
      <c r="W93" s="32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2.75">
      <c r="A94" s="8"/>
      <c r="B94" s="8"/>
      <c r="C94" s="8"/>
      <c r="D94" s="8"/>
      <c r="E94" s="8"/>
      <c r="F94" s="8"/>
      <c r="G94" s="8"/>
      <c r="H94" s="8"/>
      <c r="I94" s="119"/>
      <c r="J94" s="8"/>
      <c r="K94" s="8"/>
      <c r="L94" s="119"/>
      <c r="M94" s="119"/>
      <c r="N94" s="119"/>
      <c r="O94" s="119"/>
      <c r="P94" s="119"/>
      <c r="V94" s="8"/>
      <c r="W94" s="32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2.75">
      <c r="A95" s="8"/>
      <c r="B95" s="8"/>
      <c r="C95" s="8"/>
      <c r="D95" s="8"/>
      <c r="E95" s="8"/>
      <c r="F95" s="8"/>
      <c r="G95" s="8"/>
      <c r="H95" s="8"/>
      <c r="I95" s="119"/>
      <c r="J95" s="8"/>
      <c r="K95" s="8"/>
      <c r="L95" s="119"/>
      <c r="M95" s="119"/>
      <c r="N95" s="119"/>
      <c r="O95" s="119"/>
      <c r="P95" s="119"/>
      <c r="V95" s="8"/>
      <c r="W95" s="32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2.75">
      <c r="A96" s="8"/>
      <c r="B96" s="8"/>
      <c r="C96" s="8"/>
      <c r="D96" s="8"/>
      <c r="E96" s="8"/>
      <c r="F96" s="8"/>
      <c r="G96" s="8"/>
      <c r="H96" s="8"/>
      <c r="I96" s="119"/>
      <c r="J96" s="8"/>
      <c r="K96" s="8"/>
      <c r="L96" s="119"/>
      <c r="M96" s="119"/>
      <c r="N96" s="119"/>
      <c r="O96" s="119"/>
      <c r="P96" s="119"/>
      <c r="V96" s="8"/>
      <c r="W96" s="32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2.75">
      <c r="A97" s="8"/>
      <c r="B97" s="8"/>
      <c r="C97" s="8"/>
      <c r="D97" s="8"/>
      <c r="E97" s="8"/>
      <c r="F97" s="8"/>
      <c r="G97" s="8"/>
      <c r="H97" s="8"/>
      <c r="I97" s="119"/>
      <c r="J97" s="8"/>
      <c r="K97" s="8"/>
      <c r="L97" s="119"/>
      <c r="M97" s="119"/>
      <c r="N97" s="119"/>
      <c r="O97" s="119"/>
      <c r="P97" s="119"/>
      <c r="V97" s="8"/>
      <c r="W97" s="32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2.75">
      <c r="A98" s="8"/>
      <c r="B98" s="8"/>
      <c r="C98" s="8"/>
      <c r="D98" s="8"/>
      <c r="E98" s="8"/>
      <c r="F98" s="8"/>
      <c r="G98" s="8"/>
      <c r="H98" s="8"/>
      <c r="I98" s="119"/>
      <c r="J98" s="8"/>
      <c r="K98" s="8"/>
      <c r="L98" s="119"/>
      <c r="M98" s="119"/>
      <c r="N98" s="119"/>
      <c r="O98" s="119"/>
      <c r="P98" s="119"/>
      <c r="V98" s="8"/>
      <c r="W98" s="32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2.75">
      <c r="A99" s="8"/>
      <c r="B99" s="8"/>
      <c r="C99" s="8"/>
      <c r="D99" s="8"/>
      <c r="E99" s="8"/>
      <c r="F99" s="8"/>
      <c r="G99" s="8"/>
      <c r="H99" s="8"/>
      <c r="I99" s="119"/>
      <c r="J99" s="8"/>
      <c r="K99" s="8"/>
      <c r="L99" s="119"/>
      <c r="M99" s="119"/>
      <c r="N99" s="119"/>
      <c r="O99" s="119"/>
      <c r="P99" s="119"/>
      <c r="V99" s="8"/>
      <c r="W99" s="32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2.75">
      <c r="A100" s="8"/>
      <c r="B100" s="8"/>
      <c r="C100" s="8"/>
      <c r="D100" s="8"/>
      <c r="E100" s="8"/>
      <c r="F100" s="8"/>
      <c r="G100" s="8"/>
      <c r="H100" s="8"/>
      <c r="I100" s="119"/>
      <c r="J100" s="8"/>
      <c r="K100" s="8"/>
      <c r="L100" s="119"/>
      <c r="M100" s="119"/>
      <c r="N100" s="119"/>
      <c r="O100" s="119"/>
      <c r="P100" s="119"/>
      <c r="W100" s="32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2.75">
      <c r="A101" s="8"/>
      <c r="B101" s="8"/>
      <c r="C101" s="8"/>
      <c r="D101" s="8"/>
      <c r="E101" s="8"/>
      <c r="F101" s="8"/>
      <c r="G101" s="8"/>
      <c r="H101" s="8"/>
      <c r="I101" s="119"/>
      <c r="J101" s="8"/>
      <c r="K101" s="8"/>
      <c r="L101" s="119"/>
      <c r="M101" s="119"/>
      <c r="N101" s="119"/>
      <c r="O101" s="119"/>
      <c r="P101" s="119"/>
      <c r="W101" s="32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ht="12.75">
      <c r="A102" s="8"/>
    </row>
  </sheetData>
  <sheetProtection/>
  <mergeCells count="27">
    <mergeCell ref="AJ10:AJ11"/>
    <mergeCell ref="AK10:AK11"/>
    <mergeCell ref="AL10:AL11"/>
    <mergeCell ref="AM10:AM11"/>
    <mergeCell ref="P10:P11"/>
    <mergeCell ref="Q10:Q11"/>
    <mergeCell ref="V10:V11"/>
    <mergeCell ref="AD10:AD11"/>
    <mergeCell ref="AF10:AF11"/>
    <mergeCell ref="AG10:AI10"/>
    <mergeCell ref="O6:Q6"/>
    <mergeCell ref="A7:Q7"/>
    <mergeCell ref="V7:AM7"/>
    <mergeCell ref="A8:Q8"/>
    <mergeCell ref="V8:AM8"/>
    <mergeCell ref="A10:A11"/>
    <mergeCell ref="I10:I11"/>
    <mergeCell ref="K10:K11"/>
    <mergeCell ref="L10:N10"/>
    <mergeCell ref="O10:O11"/>
    <mergeCell ref="A1:Q1"/>
    <mergeCell ref="A2:Q2"/>
    <mergeCell ref="V2:AM2"/>
    <mergeCell ref="A3:Q3"/>
    <mergeCell ref="V3:AM3"/>
    <mergeCell ref="A4:Q4"/>
    <mergeCell ref="V4:AM4"/>
  </mergeCells>
  <printOptions/>
  <pageMargins left="0.3937007874015748" right="0.15748031496062992" top="0.3937007874015748" bottom="0.1968503937007874" header="0.35433070866141736" footer="0.1968503937007874"/>
  <pageSetup horizontalDpi="600" verticalDpi="600" orientation="portrait" paperSize="9" r:id="rId2"/>
  <colBreaks count="1" manualBreakCount="1">
    <brk id="2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7">
      <selection activeCell="D23" sqref="D23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20.57421875" style="0" customWidth="1"/>
    <col min="4" max="4" width="31.140625" style="0" customWidth="1"/>
    <col min="5" max="5" width="3.421875" style="0" customWidth="1"/>
    <col min="6" max="6" width="7.421875" style="0" customWidth="1"/>
    <col min="7" max="7" width="3.8515625" style="0" customWidth="1"/>
    <col min="8" max="8" width="5.140625" style="0" customWidth="1"/>
    <col min="9" max="9" width="7.00390625" style="0" customWidth="1"/>
    <col min="10" max="10" width="4.140625" style="0" customWidth="1"/>
    <col min="11" max="11" width="4.00390625" style="0" customWidth="1"/>
    <col min="12" max="12" width="7.7109375" style="0" customWidth="1"/>
    <col min="13" max="13" width="3.8515625" style="0" customWidth="1"/>
    <col min="14" max="14" width="3.421875" style="0" customWidth="1"/>
    <col min="15" max="15" width="6.8515625" style="0" customWidth="1"/>
    <col min="16" max="16" width="4.00390625" style="0" customWidth="1"/>
    <col min="17" max="17" width="5.57421875" style="0" customWidth="1"/>
    <col min="18" max="18" width="6.8515625" style="0" customWidth="1"/>
    <col min="19" max="19" width="6.140625" style="0" customWidth="1"/>
  </cols>
  <sheetData>
    <row r="1" spans="1:19" ht="15.75">
      <c r="A1" s="480" t="s">
        <v>101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</row>
    <row r="2" spans="1:19" ht="15.75">
      <c r="A2" s="480" t="s">
        <v>102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</row>
    <row r="3" spans="1:19" ht="20.25">
      <c r="A3" s="433" t="s">
        <v>100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</row>
    <row r="4" spans="1:19" ht="20.25">
      <c r="A4" s="433" t="s">
        <v>111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</row>
    <row r="5" spans="1:19" ht="13.5">
      <c r="A5" s="1"/>
      <c r="B5" s="25" t="s">
        <v>103</v>
      </c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6" t="s">
        <v>113</v>
      </c>
      <c r="S5" s="1"/>
    </row>
    <row r="6" spans="1:19" ht="14.25">
      <c r="A6" s="434" t="s">
        <v>307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</row>
    <row r="7" spans="1:19" ht="13.5" thickBot="1">
      <c r="A7" s="435" t="s">
        <v>25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</row>
    <row r="8" spans="1:19" ht="14.25">
      <c r="A8" s="425" t="s">
        <v>1</v>
      </c>
      <c r="B8" s="425" t="s">
        <v>4</v>
      </c>
      <c r="C8" s="473" t="s">
        <v>5</v>
      </c>
      <c r="D8" s="418" t="s">
        <v>65</v>
      </c>
      <c r="E8" s="477" t="s">
        <v>12</v>
      </c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9"/>
      <c r="R8" s="429" t="s">
        <v>14</v>
      </c>
      <c r="S8" s="429" t="s">
        <v>13</v>
      </c>
    </row>
    <row r="9" spans="1:19" ht="15" thickBot="1">
      <c r="A9" s="426"/>
      <c r="B9" s="426"/>
      <c r="C9" s="474"/>
      <c r="D9" s="419"/>
      <c r="E9" s="469" t="s">
        <v>308</v>
      </c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1"/>
      <c r="R9" s="430"/>
      <c r="S9" s="430"/>
    </row>
    <row r="10" spans="1:19" ht="12.75">
      <c r="A10" s="426"/>
      <c r="B10" s="426"/>
      <c r="C10" s="474"/>
      <c r="D10" s="419"/>
      <c r="E10" s="422" t="s">
        <v>7</v>
      </c>
      <c r="F10" s="423"/>
      <c r="G10" s="424"/>
      <c r="H10" s="422" t="s">
        <v>10</v>
      </c>
      <c r="I10" s="423"/>
      <c r="J10" s="424"/>
      <c r="K10" s="422" t="s">
        <v>11</v>
      </c>
      <c r="L10" s="423"/>
      <c r="M10" s="424"/>
      <c r="N10" s="422" t="s">
        <v>8</v>
      </c>
      <c r="O10" s="423"/>
      <c r="P10" s="424"/>
      <c r="Q10" s="425" t="s">
        <v>6</v>
      </c>
      <c r="R10" s="430"/>
      <c r="S10" s="430"/>
    </row>
    <row r="11" spans="1:19" ht="43.5" thickBot="1">
      <c r="A11" s="472"/>
      <c r="B11" s="472"/>
      <c r="C11" s="475"/>
      <c r="D11" s="476"/>
      <c r="E11" s="209" t="s">
        <v>9</v>
      </c>
      <c r="F11" s="210" t="s">
        <v>3</v>
      </c>
      <c r="G11" s="211" t="s">
        <v>16</v>
      </c>
      <c r="H11" s="212" t="s">
        <v>9</v>
      </c>
      <c r="I11" s="213" t="s">
        <v>3</v>
      </c>
      <c r="J11" s="214" t="s">
        <v>16</v>
      </c>
      <c r="K11" s="215" t="s">
        <v>9</v>
      </c>
      <c r="L11" s="210" t="s">
        <v>3</v>
      </c>
      <c r="M11" s="211" t="s">
        <v>16</v>
      </c>
      <c r="N11" s="212" t="s">
        <v>9</v>
      </c>
      <c r="O11" s="216" t="s">
        <v>3</v>
      </c>
      <c r="P11" s="211" t="s">
        <v>16</v>
      </c>
      <c r="Q11" s="472"/>
      <c r="R11" s="468"/>
      <c r="S11" s="468"/>
    </row>
    <row r="12" spans="1:19" ht="12.75">
      <c r="A12" s="105">
        <v>1</v>
      </c>
      <c r="B12" s="217">
        <v>267</v>
      </c>
      <c r="C12" s="76" t="s">
        <v>309</v>
      </c>
      <c r="D12" s="77" t="s">
        <v>310</v>
      </c>
      <c r="E12" s="97">
        <v>5</v>
      </c>
      <c r="F12" s="106" t="s">
        <v>311</v>
      </c>
      <c r="G12" s="91">
        <v>1</v>
      </c>
      <c r="H12" s="89" t="s">
        <v>183</v>
      </c>
      <c r="I12" s="106" t="s">
        <v>312</v>
      </c>
      <c r="J12" s="91">
        <v>1</v>
      </c>
      <c r="K12" s="93">
        <v>1</v>
      </c>
      <c r="L12" s="106" t="s">
        <v>313</v>
      </c>
      <c r="M12" s="93">
        <v>1</v>
      </c>
      <c r="N12" s="92" t="s">
        <v>64</v>
      </c>
      <c r="O12" s="106" t="s">
        <v>314</v>
      </c>
      <c r="P12" s="94">
        <v>1</v>
      </c>
      <c r="Q12" s="218">
        <v>34</v>
      </c>
      <c r="R12" s="107">
        <v>42.103</v>
      </c>
      <c r="S12" s="96" t="s">
        <v>306</v>
      </c>
    </row>
    <row r="13" spans="1:19" ht="12.75">
      <c r="A13" s="109">
        <v>2</v>
      </c>
      <c r="B13" s="219">
        <v>293</v>
      </c>
      <c r="C13" s="77" t="s">
        <v>51</v>
      </c>
      <c r="D13" s="77" t="s">
        <v>54</v>
      </c>
      <c r="E13" s="220">
        <v>2</v>
      </c>
      <c r="F13" s="111" t="s">
        <v>315</v>
      </c>
      <c r="G13" s="52">
        <v>1</v>
      </c>
      <c r="H13" s="51" t="s">
        <v>264</v>
      </c>
      <c r="I13" s="111" t="s">
        <v>316</v>
      </c>
      <c r="J13" s="52">
        <v>1</v>
      </c>
      <c r="K13" s="98">
        <v>1</v>
      </c>
      <c r="L13" s="111" t="s">
        <v>317</v>
      </c>
      <c r="M13" s="98">
        <v>2</v>
      </c>
      <c r="N13" s="48" t="s">
        <v>64</v>
      </c>
      <c r="O13" s="111" t="s">
        <v>318</v>
      </c>
      <c r="P13" s="50">
        <v>2</v>
      </c>
      <c r="Q13" s="221">
        <v>21</v>
      </c>
      <c r="R13" s="107">
        <v>42.357</v>
      </c>
      <c r="S13" s="103" t="s">
        <v>306</v>
      </c>
    </row>
    <row r="14" spans="1:19" ht="12.75">
      <c r="A14" s="109">
        <v>3</v>
      </c>
      <c r="B14" s="219">
        <v>268</v>
      </c>
      <c r="C14" s="77" t="s">
        <v>319</v>
      </c>
      <c r="D14" s="77" t="s">
        <v>42</v>
      </c>
      <c r="E14" s="220">
        <v>7</v>
      </c>
      <c r="F14" s="111" t="s">
        <v>320</v>
      </c>
      <c r="G14" s="52">
        <v>1</v>
      </c>
      <c r="H14" s="51" t="s">
        <v>165</v>
      </c>
      <c r="I14" s="111" t="s">
        <v>321</v>
      </c>
      <c r="J14" s="52">
        <v>2</v>
      </c>
      <c r="K14" s="98">
        <v>2</v>
      </c>
      <c r="L14" s="111" t="s">
        <v>322</v>
      </c>
      <c r="M14" s="98">
        <v>2</v>
      </c>
      <c r="N14" s="48" t="s">
        <v>64</v>
      </c>
      <c r="O14" s="111" t="s">
        <v>323</v>
      </c>
      <c r="P14" s="50">
        <v>3</v>
      </c>
      <c r="Q14" s="221">
        <v>13</v>
      </c>
      <c r="R14" s="107">
        <v>42.468</v>
      </c>
      <c r="S14" s="103" t="s">
        <v>306</v>
      </c>
    </row>
    <row r="15" spans="1:19" ht="12.75">
      <c r="A15" s="109">
        <v>4</v>
      </c>
      <c r="B15" s="219">
        <v>262</v>
      </c>
      <c r="C15" s="77" t="s">
        <v>324</v>
      </c>
      <c r="D15" s="76" t="s">
        <v>29</v>
      </c>
      <c r="E15" s="220">
        <v>8</v>
      </c>
      <c r="F15" s="111" t="s">
        <v>325</v>
      </c>
      <c r="G15" s="52">
        <v>1</v>
      </c>
      <c r="H15" s="51" t="s">
        <v>202</v>
      </c>
      <c r="I15" s="111" t="s">
        <v>326</v>
      </c>
      <c r="J15" s="52">
        <v>1</v>
      </c>
      <c r="K15" s="98">
        <v>2</v>
      </c>
      <c r="L15" s="111" t="s">
        <v>327</v>
      </c>
      <c r="M15" s="98">
        <v>1</v>
      </c>
      <c r="N15" s="48" t="s">
        <v>64</v>
      </c>
      <c r="O15" s="111" t="s">
        <v>328</v>
      </c>
      <c r="P15" s="50">
        <v>4</v>
      </c>
      <c r="Q15" s="221">
        <v>8</v>
      </c>
      <c r="R15" s="107">
        <v>42.301</v>
      </c>
      <c r="S15" s="103" t="s">
        <v>306</v>
      </c>
    </row>
    <row r="16" spans="1:19" ht="12.75">
      <c r="A16" s="109">
        <v>5</v>
      </c>
      <c r="B16" s="219">
        <v>265</v>
      </c>
      <c r="C16" s="77" t="s">
        <v>34</v>
      </c>
      <c r="D16" s="77" t="s">
        <v>310</v>
      </c>
      <c r="E16" s="222">
        <v>3</v>
      </c>
      <c r="F16" s="111" t="s">
        <v>329</v>
      </c>
      <c r="G16" s="102">
        <v>1</v>
      </c>
      <c r="H16" s="101" t="s">
        <v>165</v>
      </c>
      <c r="I16" s="112" t="s">
        <v>330</v>
      </c>
      <c r="J16" s="102">
        <v>1</v>
      </c>
      <c r="K16" s="98">
        <v>2</v>
      </c>
      <c r="L16" s="112" t="s">
        <v>331</v>
      </c>
      <c r="M16" s="98">
        <v>3</v>
      </c>
      <c r="N16" s="54" t="s">
        <v>63</v>
      </c>
      <c r="O16" s="112" t="s">
        <v>332</v>
      </c>
      <c r="P16" s="50">
        <v>1</v>
      </c>
      <c r="Q16" s="223"/>
      <c r="R16" s="107">
        <v>42.522</v>
      </c>
      <c r="S16" s="103" t="s">
        <v>306</v>
      </c>
    </row>
    <row r="17" spans="1:19" ht="12.75">
      <c r="A17" s="109">
        <v>6</v>
      </c>
      <c r="B17" s="219">
        <v>264</v>
      </c>
      <c r="C17" s="77" t="s">
        <v>72</v>
      </c>
      <c r="D17" s="77" t="s">
        <v>310</v>
      </c>
      <c r="E17" s="220">
        <v>1</v>
      </c>
      <c r="F17" s="111" t="s">
        <v>333</v>
      </c>
      <c r="G17" s="52">
        <v>1</v>
      </c>
      <c r="H17" s="51" t="s">
        <v>202</v>
      </c>
      <c r="I17" s="112" t="s">
        <v>334</v>
      </c>
      <c r="J17" s="52">
        <v>2</v>
      </c>
      <c r="K17" s="98">
        <v>1</v>
      </c>
      <c r="L17" s="111" t="s">
        <v>335</v>
      </c>
      <c r="M17" s="98">
        <v>3</v>
      </c>
      <c r="N17" s="48" t="s">
        <v>63</v>
      </c>
      <c r="O17" s="111" t="s">
        <v>336</v>
      </c>
      <c r="P17" s="50">
        <v>2</v>
      </c>
      <c r="Q17" s="221"/>
      <c r="R17" s="107">
        <v>42.394</v>
      </c>
      <c r="S17" s="103" t="s">
        <v>306</v>
      </c>
    </row>
    <row r="18" spans="1:19" ht="12.75">
      <c r="A18" s="109">
        <v>7</v>
      </c>
      <c r="B18" s="217">
        <v>278</v>
      </c>
      <c r="C18" s="76" t="s">
        <v>337</v>
      </c>
      <c r="D18" s="77" t="s">
        <v>338</v>
      </c>
      <c r="E18" s="220">
        <v>1</v>
      </c>
      <c r="F18" s="111" t="s">
        <v>339</v>
      </c>
      <c r="G18" s="52">
        <v>2</v>
      </c>
      <c r="H18" s="51" t="s">
        <v>183</v>
      </c>
      <c r="I18" s="112">
        <v>42.942</v>
      </c>
      <c r="J18" s="52">
        <v>2</v>
      </c>
      <c r="K18" s="98">
        <v>1</v>
      </c>
      <c r="L18" s="111" t="s">
        <v>340</v>
      </c>
      <c r="M18" s="98">
        <v>4</v>
      </c>
      <c r="N18" s="48" t="s">
        <v>63</v>
      </c>
      <c r="O18" s="111">
        <v>42.776</v>
      </c>
      <c r="P18" s="50">
        <v>3</v>
      </c>
      <c r="Q18" s="221"/>
      <c r="R18" s="107">
        <v>42.588</v>
      </c>
      <c r="S18" s="103" t="s">
        <v>306</v>
      </c>
    </row>
    <row r="19" spans="1:19" ht="12.75">
      <c r="A19" s="109">
        <v>8</v>
      </c>
      <c r="B19" s="219">
        <v>266</v>
      </c>
      <c r="C19" s="77" t="s">
        <v>341</v>
      </c>
      <c r="D19" s="77" t="s">
        <v>310</v>
      </c>
      <c r="E19" s="220">
        <v>4</v>
      </c>
      <c r="F19" s="111" t="s">
        <v>342</v>
      </c>
      <c r="G19" s="52">
        <v>1</v>
      </c>
      <c r="H19" s="51" t="s">
        <v>264</v>
      </c>
      <c r="I19" s="112" t="s">
        <v>343</v>
      </c>
      <c r="J19" s="52">
        <v>2</v>
      </c>
      <c r="K19" s="98">
        <v>2</v>
      </c>
      <c r="L19" s="111" t="s">
        <v>344</v>
      </c>
      <c r="M19" s="98">
        <v>4</v>
      </c>
      <c r="N19" s="48" t="s">
        <v>63</v>
      </c>
      <c r="O19" s="112" t="s">
        <v>345</v>
      </c>
      <c r="P19" s="50">
        <v>4</v>
      </c>
      <c r="Q19" s="221"/>
      <c r="R19" s="107">
        <v>42.803</v>
      </c>
      <c r="S19" s="103" t="s">
        <v>306</v>
      </c>
    </row>
    <row r="20" spans="1:19" ht="12.75">
      <c r="A20" s="109">
        <v>9</v>
      </c>
      <c r="B20" s="217">
        <v>298</v>
      </c>
      <c r="C20" s="76" t="s">
        <v>346</v>
      </c>
      <c r="D20" s="77" t="s">
        <v>28</v>
      </c>
      <c r="E20" s="222">
        <v>6</v>
      </c>
      <c r="F20" s="111" t="s">
        <v>347</v>
      </c>
      <c r="G20" s="102">
        <v>1</v>
      </c>
      <c r="H20" s="101" t="s">
        <v>183</v>
      </c>
      <c r="I20" s="112" t="s">
        <v>348</v>
      </c>
      <c r="J20" s="102">
        <v>3</v>
      </c>
      <c r="K20" s="98"/>
      <c r="L20" s="112"/>
      <c r="M20" s="98"/>
      <c r="N20" s="54"/>
      <c r="O20" s="112"/>
      <c r="P20" s="56"/>
      <c r="Q20" s="223"/>
      <c r="R20" s="107">
        <v>42.99</v>
      </c>
      <c r="S20" s="103" t="s">
        <v>306</v>
      </c>
    </row>
    <row r="21" spans="1:19" ht="12.75">
      <c r="A21" s="109">
        <v>10</v>
      </c>
      <c r="B21" s="217">
        <v>277</v>
      </c>
      <c r="C21" s="77" t="s">
        <v>349</v>
      </c>
      <c r="D21" s="77" t="s">
        <v>338</v>
      </c>
      <c r="E21" s="220">
        <v>2</v>
      </c>
      <c r="F21" s="111" t="s">
        <v>350</v>
      </c>
      <c r="G21" s="52">
        <v>2</v>
      </c>
      <c r="H21" s="51" t="s">
        <v>202</v>
      </c>
      <c r="I21" s="112" t="s">
        <v>351</v>
      </c>
      <c r="J21" s="52">
        <v>3</v>
      </c>
      <c r="K21" s="98"/>
      <c r="L21" s="111"/>
      <c r="M21" s="98"/>
      <c r="N21" s="48"/>
      <c r="O21" s="111"/>
      <c r="P21" s="50"/>
      <c r="Q21" s="221"/>
      <c r="R21" s="107">
        <v>42.758</v>
      </c>
      <c r="S21" s="103" t="s">
        <v>306</v>
      </c>
    </row>
    <row r="22" spans="1:19" ht="12.75">
      <c r="A22" s="109">
        <v>11</v>
      </c>
      <c r="B22" s="219">
        <v>290</v>
      </c>
      <c r="C22" s="77" t="s">
        <v>352</v>
      </c>
      <c r="D22" s="77" t="s">
        <v>33</v>
      </c>
      <c r="E22" s="220">
        <v>5</v>
      </c>
      <c r="F22" s="111" t="s">
        <v>353</v>
      </c>
      <c r="G22" s="52">
        <v>2</v>
      </c>
      <c r="H22" s="51" t="s">
        <v>165</v>
      </c>
      <c r="I22" s="112" t="s">
        <v>354</v>
      </c>
      <c r="J22" s="52">
        <v>3</v>
      </c>
      <c r="K22" s="98"/>
      <c r="L22" s="111"/>
      <c r="M22" s="98"/>
      <c r="N22" s="48"/>
      <c r="O22" s="111"/>
      <c r="P22" s="50"/>
      <c r="Q22" s="221"/>
      <c r="R22" s="107">
        <v>42.856</v>
      </c>
      <c r="S22" s="103" t="s">
        <v>306</v>
      </c>
    </row>
    <row r="23" spans="1:19" ht="12.75">
      <c r="A23" s="109">
        <v>12</v>
      </c>
      <c r="B23" s="217">
        <v>275</v>
      </c>
      <c r="C23" s="76" t="s">
        <v>355</v>
      </c>
      <c r="D23" s="77" t="s">
        <v>42</v>
      </c>
      <c r="E23" s="220">
        <v>4</v>
      </c>
      <c r="F23" s="111" t="s">
        <v>356</v>
      </c>
      <c r="G23" s="52">
        <v>2</v>
      </c>
      <c r="H23" s="51" t="s">
        <v>264</v>
      </c>
      <c r="I23" s="112" t="s">
        <v>357</v>
      </c>
      <c r="J23" s="52">
        <v>3</v>
      </c>
      <c r="K23" s="98"/>
      <c r="L23" s="111"/>
      <c r="M23" s="98"/>
      <c r="N23" s="48"/>
      <c r="O23" s="111"/>
      <c r="P23" s="50"/>
      <c r="Q23" s="221"/>
      <c r="R23" s="107">
        <v>43.046</v>
      </c>
      <c r="S23" s="103" t="s">
        <v>306</v>
      </c>
    </row>
    <row r="24" spans="1:19" ht="12.75">
      <c r="A24" s="109">
        <v>13</v>
      </c>
      <c r="B24" s="219">
        <v>283</v>
      </c>
      <c r="C24" s="77" t="s">
        <v>358</v>
      </c>
      <c r="D24" s="77" t="s">
        <v>99</v>
      </c>
      <c r="E24" s="220">
        <v>7</v>
      </c>
      <c r="F24" s="111" t="s">
        <v>359</v>
      </c>
      <c r="G24" s="52">
        <v>2</v>
      </c>
      <c r="H24" s="51" t="s">
        <v>202</v>
      </c>
      <c r="I24" s="111" t="s">
        <v>360</v>
      </c>
      <c r="J24" s="52">
        <v>4</v>
      </c>
      <c r="K24" s="98"/>
      <c r="L24" s="111"/>
      <c r="M24" s="98"/>
      <c r="N24" s="48"/>
      <c r="O24" s="111"/>
      <c r="P24" s="50"/>
      <c r="Q24" s="221"/>
      <c r="R24" s="107">
        <v>42.965</v>
      </c>
      <c r="S24" s="103" t="s">
        <v>306</v>
      </c>
    </row>
    <row r="25" spans="1:19" ht="12.75">
      <c r="A25" s="109">
        <v>14</v>
      </c>
      <c r="B25" s="217">
        <v>291</v>
      </c>
      <c r="C25" s="76" t="s">
        <v>36</v>
      </c>
      <c r="D25" s="77" t="s">
        <v>361</v>
      </c>
      <c r="E25" s="220">
        <v>6</v>
      </c>
      <c r="F25" s="111" t="s">
        <v>362</v>
      </c>
      <c r="G25" s="52">
        <v>2</v>
      </c>
      <c r="H25" s="51" t="s">
        <v>183</v>
      </c>
      <c r="I25" s="111">
        <v>43.309</v>
      </c>
      <c r="J25" s="52">
        <v>4</v>
      </c>
      <c r="K25" s="98"/>
      <c r="L25" s="111"/>
      <c r="M25" s="98"/>
      <c r="N25" s="48"/>
      <c r="O25" s="111"/>
      <c r="P25" s="50"/>
      <c r="Q25" s="221"/>
      <c r="R25" s="107">
        <v>43.309</v>
      </c>
      <c r="S25" s="103" t="s">
        <v>306</v>
      </c>
    </row>
    <row r="26" spans="1:19" ht="12.75">
      <c r="A26" s="109">
        <v>15</v>
      </c>
      <c r="B26" s="217">
        <v>281</v>
      </c>
      <c r="C26" s="76" t="s">
        <v>363</v>
      </c>
      <c r="D26" s="77" t="s">
        <v>115</v>
      </c>
      <c r="E26" s="220">
        <v>8</v>
      </c>
      <c r="F26" s="111" t="s">
        <v>364</v>
      </c>
      <c r="G26" s="52">
        <v>2</v>
      </c>
      <c r="H26" s="51" t="s">
        <v>264</v>
      </c>
      <c r="I26" s="111" t="s">
        <v>365</v>
      </c>
      <c r="J26" s="52">
        <v>4</v>
      </c>
      <c r="K26" s="98"/>
      <c r="L26" s="111"/>
      <c r="M26" s="98"/>
      <c r="N26" s="48"/>
      <c r="O26" s="111"/>
      <c r="P26" s="50"/>
      <c r="Q26" s="221"/>
      <c r="R26" s="107">
        <v>43.377</v>
      </c>
      <c r="S26" s="103" t="s">
        <v>306</v>
      </c>
    </row>
    <row r="27" spans="1:19" ht="12.75">
      <c r="A27" s="109">
        <v>16</v>
      </c>
      <c r="B27" s="219">
        <v>292</v>
      </c>
      <c r="C27" s="77" t="s">
        <v>32</v>
      </c>
      <c r="D27" s="77" t="s">
        <v>53</v>
      </c>
      <c r="E27" s="220">
        <v>3</v>
      </c>
      <c r="F27" s="111" t="s">
        <v>366</v>
      </c>
      <c r="G27" s="52">
        <v>2</v>
      </c>
      <c r="H27" s="51" t="s">
        <v>165</v>
      </c>
      <c r="I27" s="111" t="s">
        <v>367</v>
      </c>
      <c r="J27" s="52">
        <v>4</v>
      </c>
      <c r="K27" s="98"/>
      <c r="L27" s="111"/>
      <c r="M27" s="98"/>
      <c r="N27" s="48"/>
      <c r="O27" s="111"/>
      <c r="P27" s="50"/>
      <c r="Q27" s="221"/>
      <c r="R27" s="107">
        <v>43.995</v>
      </c>
      <c r="S27" s="103" t="s">
        <v>304</v>
      </c>
    </row>
    <row r="28" spans="1:19" ht="12.75">
      <c r="A28" s="109">
        <v>17</v>
      </c>
      <c r="B28" s="219">
        <v>269</v>
      </c>
      <c r="C28" s="224" t="s">
        <v>370</v>
      </c>
      <c r="D28" s="77" t="s">
        <v>42</v>
      </c>
      <c r="E28" s="220">
        <v>8</v>
      </c>
      <c r="F28" s="111" t="s">
        <v>371</v>
      </c>
      <c r="G28" s="52">
        <v>3</v>
      </c>
      <c r="H28" s="51" t="s">
        <v>171</v>
      </c>
      <c r="I28" s="111" t="s">
        <v>372</v>
      </c>
      <c r="J28" s="52">
        <v>1</v>
      </c>
      <c r="K28" s="98"/>
      <c r="L28" s="111"/>
      <c r="M28" s="98"/>
      <c r="N28" s="48"/>
      <c r="O28" s="111"/>
      <c r="P28" s="50"/>
      <c r="Q28" s="221"/>
      <c r="R28" s="287">
        <v>43.161</v>
      </c>
      <c r="S28" s="103" t="s">
        <v>306</v>
      </c>
    </row>
    <row r="29" spans="1:19" ht="12.75">
      <c r="A29" s="109">
        <v>18</v>
      </c>
      <c r="B29" s="219">
        <v>280</v>
      </c>
      <c r="C29" s="77" t="s">
        <v>373</v>
      </c>
      <c r="D29" s="77" t="s">
        <v>374</v>
      </c>
      <c r="E29" s="220">
        <v>2</v>
      </c>
      <c r="F29" s="111" t="s">
        <v>375</v>
      </c>
      <c r="G29" s="52">
        <v>3</v>
      </c>
      <c r="H29" s="51" t="s">
        <v>190</v>
      </c>
      <c r="I29" s="111" t="s">
        <v>376</v>
      </c>
      <c r="J29" s="52">
        <v>1</v>
      </c>
      <c r="K29" s="98"/>
      <c r="L29" s="111"/>
      <c r="M29" s="98"/>
      <c r="N29" s="48"/>
      <c r="O29" s="111"/>
      <c r="P29" s="50"/>
      <c r="Q29" s="221"/>
      <c r="R29" s="107">
        <v>43.314</v>
      </c>
      <c r="S29" s="103" t="s">
        <v>306</v>
      </c>
    </row>
    <row r="30" spans="1:19" ht="15" customHeight="1">
      <c r="A30" s="109">
        <v>19</v>
      </c>
      <c r="B30" s="219">
        <v>270</v>
      </c>
      <c r="C30" s="76" t="s">
        <v>368</v>
      </c>
      <c r="D30" s="77" t="s">
        <v>42</v>
      </c>
      <c r="E30" s="220">
        <v>5</v>
      </c>
      <c r="F30" s="111" t="s">
        <v>369</v>
      </c>
      <c r="G30" s="52">
        <v>3</v>
      </c>
      <c r="H30" s="51" t="s">
        <v>203</v>
      </c>
      <c r="I30" s="111">
        <v>43.784</v>
      </c>
      <c r="J30" s="52">
        <v>1</v>
      </c>
      <c r="K30" s="98"/>
      <c r="L30" s="111"/>
      <c r="M30" s="98"/>
      <c r="N30" s="48"/>
      <c r="O30" s="49"/>
      <c r="P30" s="50"/>
      <c r="Q30" s="221"/>
      <c r="R30" s="288" t="s">
        <v>369</v>
      </c>
      <c r="S30" s="103" t="s">
        <v>304</v>
      </c>
    </row>
    <row r="31" spans="1:19" ht="12.75">
      <c r="A31" s="109">
        <v>20</v>
      </c>
      <c r="B31" s="219">
        <v>274</v>
      </c>
      <c r="C31" s="77" t="s">
        <v>377</v>
      </c>
      <c r="D31" s="77" t="s">
        <v>42</v>
      </c>
      <c r="E31" s="220">
        <v>7</v>
      </c>
      <c r="F31" s="111" t="s">
        <v>378</v>
      </c>
      <c r="G31" s="52">
        <v>3</v>
      </c>
      <c r="H31" s="51" t="s">
        <v>282</v>
      </c>
      <c r="I31" s="111" t="s">
        <v>379</v>
      </c>
      <c r="J31" s="52">
        <v>1</v>
      </c>
      <c r="K31" s="98"/>
      <c r="L31" s="111"/>
      <c r="M31" s="98"/>
      <c r="N31" s="48"/>
      <c r="O31" s="112"/>
      <c r="P31" s="50"/>
      <c r="Q31" s="221"/>
      <c r="R31" s="107">
        <v>43.561</v>
      </c>
      <c r="S31" s="103" t="s">
        <v>304</v>
      </c>
    </row>
    <row r="32" spans="1:19" ht="12.75">
      <c r="A32" s="109">
        <v>21</v>
      </c>
      <c r="B32" s="219">
        <v>295</v>
      </c>
      <c r="C32" s="77" t="s">
        <v>380</v>
      </c>
      <c r="D32" s="77" t="s">
        <v>116</v>
      </c>
      <c r="E32" s="220">
        <v>4</v>
      </c>
      <c r="F32" s="111" t="s">
        <v>381</v>
      </c>
      <c r="G32" s="52">
        <v>3</v>
      </c>
      <c r="H32" s="51" t="s">
        <v>282</v>
      </c>
      <c r="I32" s="111" t="s">
        <v>382</v>
      </c>
      <c r="J32" s="52">
        <v>2</v>
      </c>
      <c r="K32" s="98"/>
      <c r="L32" s="111"/>
      <c r="M32" s="98"/>
      <c r="N32" s="48"/>
      <c r="O32" s="112"/>
      <c r="P32" s="50"/>
      <c r="Q32" s="221"/>
      <c r="R32" s="107">
        <v>44.138</v>
      </c>
      <c r="S32" s="103" t="s">
        <v>304</v>
      </c>
    </row>
    <row r="33" spans="1:19" ht="12.75">
      <c r="A33" s="109">
        <v>22</v>
      </c>
      <c r="B33" s="219">
        <v>286</v>
      </c>
      <c r="C33" s="77" t="s">
        <v>383</v>
      </c>
      <c r="D33" s="77" t="s">
        <v>99</v>
      </c>
      <c r="E33" s="220">
        <v>1</v>
      </c>
      <c r="F33" s="111" t="s">
        <v>384</v>
      </c>
      <c r="G33" s="52">
        <v>4</v>
      </c>
      <c r="H33" s="51" t="s">
        <v>171</v>
      </c>
      <c r="I33" s="111">
        <v>44.143</v>
      </c>
      <c r="J33" s="52">
        <v>2</v>
      </c>
      <c r="K33" s="98"/>
      <c r="L33" s="111"/>
      <c r="M33" s="98"/>
      <c r="N33" s="48"/>
      <c r="O33" s="112"/>
      <c r="P33" s="50"/>
      <c r="Q33" s="221"/>
      <c r="R33" s="107">
        <v>43.112</v>
      </c>
      <c r="S33" s="103" t="s">
        <v>306</v>
      </c>
    </row>
    <row r="34" spans="1:19" ht="12.75">
      <c r="A34" s="109">
        <v>23</v>
      </c>
      <c r="B34" s="217">
        <v>272</v>
      </c>
      <c r="C34" s="76" t="s">
        <v>385</v>
      </c>
      <c r="D34" s="77" t="s">
        <v>42</v>
      </c>
      <c r="E34" s="222">
        <v>6</v>
      </c>
      <c r="F34" s="111" t="s">
        <v>386</v>
      </c>
      <c r="G34" s="102">
        <v>5</v>
      </c>
      <c r="H34" s="101" t="s">
        <v>190</v>
      </c>
      <c r="I34" s="111" t="s">
        <v>387</v>
      </c>
      <c r="J34" s="102">
        <v>2</v>
      </c>
      <c r="K34" s="98"/>
      <c r="L34" s="112"/>
      <c r="M34" s="98"/>
      <c r="N34" s="54"/>
      <c r="O34" s="112"/>
      <c r="P34" s="50"/>
      <c r="Q34" s="223"/>
      <c r="R34" s="107">
        <v>43.826</v>
      </c>
      <c r="S34" s="103" t="s">
        <v>304</v>
      </c>
    </row>
    <row r="35" spans="1:19" ht="14.25" customHeight="1">
      <c r="A35" s="109">
        <v>24</v>
      </c>
      <c r="B35" s="217">
        <v>296</v>
      </c>
      <c r="C35" s="76" t="s">
        <v>388</v>
      </c>
      <c r="D35" s="77" t="s">
        <v>389</v>
      </c>
      <c r="E35" s="220">
        <v>8</v>
      </c>
      <c r="F35" s="111" t="s">
        <v>390</v>
      </c>
      <c r="G35" s="52">
        <v>5</v>
      </c>
      <c r="H35" s="51" t="s">
        <v>203</v>
      </c>
      <c r="I35" s="111" t="s">
        <v>391</v>
      </c>
      <c r="J35" s="52">
        <v>2</v>
      </c>
      <c r="K35" s="98"/>
      <c r="L35" s="111"/>
      <c r="M35" s="98"/>
      <c r="N35" s="48"/>
      <c r="O35" s="111"/>
      <c r="P35" s="50"/>
      <c r="Q35" s="221"/>
      <c r="R35" s="107">
        <v>44.077</v>
      </c>
      <c r="S35" s="103" t="s">
        <v>304</v>
      </c>
    </row>
    <row r="36" spans="1:19" ht="12.75">
      <c r="A36" s="109">
        <v>25</v>
      </c>
      <c r="B36" s="217">
        <v>279</v>
      </c>
      <c r="C36" s="76" t="s">
        <v>45</v>
      </c>
      <c r="D36" s="77" t="s">
        <v>42</v>
      </c>
      <c r="E36" s="220">
        <v>1</v>
      </c>
      <c r="F36" s="111" t="s">
        <v>392</v>
      </c>
      <c r="G36" s="52">
        <v>3</v>
      </c>
      <c r="H36" s="51" t="s">
        <v>171</v>
      </c>
      <c r="I36" s="111" t="s">
        <v>393</v>
      </c>
      <c r="J36" s="52">
        <v>3</v>
      </c>
      <c r="K36" s="98"/>
      <c r="L36" s="111"/>
      <c r="M36" s="98"/>
      <c r="N36" s="48"/>
      <c r="O36" s="111"/>
      <c r="P36" s="50"/>
      <c r="Q36" s="221"/>
      <c r="R36" s="107">
        <v>42.982</v>
      </c>
      <c r="S36" s="103" t="s">
        <v>306</v>
      </c>
    </row>
    <row r="37" spans="1:19" ht="12.75">
      <c r="A37" s="109">
        <v>26</v>
      </c>
      <c r="B37" s="217">
        <v>289</v>
      </c>
      <c r="C37" s="76" t="s">
        <v>394</v>
      </c>
      <c r="D37" s="77" t="s">
        <v>33</v>
      </c>
      <c r="E37" s="220">
        <v>6</v>
      </c>
      <c r="F37" s="111" t="s">
        <v>395</v>
      </c>
      <c r="G37" s="52">
        <v>3</v>
      </c>
      <c r="H37" s="51" t="s">
        <v>190</v>
      </c>
      <c r="I37" s="111" t="s">
        <v>396</v>
      </c>
      <c r="J37" s="52">
        <v>3</v>
      </c>
      <c r="K37" s="98"/>
      <c r="L37" s="111"/>
      <c r="M37" s="98"/>
      <c r="N37" s="48"/>
      <c r="O37" s="111"/>
      <c r="P37" s="50"/>
      <c r="Q37" s="221"/>
      <c r="R37" s="107">
        <v>44.615</v>
      </c>
      <c r="S37" s="103" t="s">
        <v>304</v>
      </c>
    </row>
    <row r="38" spans="1:19" ht="12.75">
      <c r="A38" s="109">
        <v>27</v>
      </c>
      <c r="B38" s="219">
        <v>285</v>
      </c>
      <c r="C38" s="77" t="s">
        <v>397</v>
      </c>
      <c r="D38" s="77" t="s">
        <v>99</v>
      </c>
      <c r="E38" s="220">
        <v>8</v>
      </c>
      <c r="F38" s="111" t="s">
        <v>398</v>
      </c>
      <c r="G38" s="52">
        <v>4</v>
      </c>
      <c r="H38" s="51" t="s">
        <v>203</v>
      </c>
      <c r="I38" s="111" t="s">
        <v>399</v>
      </c>
      <c r="J38" s="52">
        <v>3</v>
      </c>
      <c r="K38" s="98"/>
      <c r="L38" s="111"/>
      <c r="M38" s="98"/>
      <c r="N38" s="48"/>
      <c r="O38" s="111"/>
      <c r="P38" s="50"/>
      <c r="Q38" s="221"/>
      <c r="R38" s="107">
        <v>44.198</v>
      </c>
      <c r="S38" s="103" t="s">
        <v>304</v>
      </c>
    </row>
    <row r="39" spans="1:19" ht="12.75">
      <c r="A39" s="109">
        <v>28</v>
      </c>
      <c r="B39" s="217">
        <v>276</v>
      </c>
      <c r="C39" s="224" t="s">
        <v>400</v>
      </c>
      <c r="D39" s="77" t="s">
        <v>42</v>
      </c>
      <c r="E39" s="220">
        <v>3</v>
      </c>
      <c r="F39" s="111" t="s">
        <v>401</v>
      </c>
      <c r="G39" s="52">
        <v>4</v>
      </c>
      <c r="H39" s="51" t="s">
        <v>282</v>
      </c>
      <c r="I39" s="111" t="s">
        <v>402</v>
      </c>
      <c r="J39" s="52">
        <v>3</v>
      </c>
      <c r="K39" s="98"/>
      <c r="L39" s="111"/>
      <c r="M39" s="98"/>
      <c r="N39" s="48"/>
      <c r="O39" s="111"/>
      <c r="P39" s="50"/>
      <c r="Q39" s="221"/>
      <c r="R39" s="107">
        <v>44.41</v>
      </c>
      <c r="S39" s="103" t="s">
        <v>304</v>
      </c>
    </row>
    <row r="40" spans="1:19" ht="12.75">
      <c r="A40" s="109">
        <v>29</v>
      </c>
      <c r="B40" s="219">
        <v>273</v>
      </c>
      <c r="C40" s="76" t="s">
        <v>46</v>
      </c>
      <c r="D40" s="77" t="s">
        <v>42</v>
      </c>
      <c r="E40" s="220">
        <v>3</v>
      </c>
      <c r="F40" s="111" t="s">
        <v>403</v>
      </c>
      <c r="G40" s="52">
        <v>3</v>
      </c>
      <c r="H40" s="51" t="s">
        <v>203</v>
      </c>
      <c r="I40" s="111" t="s">
        <v>404</v>
      </c>
      <c r="J40" s="52">
        <v>4</v>
      </c>
      <c r="K40" s="98"/>
      <c r="L40" s="111"/>
      <c r="M40" s="98"/>
      <c r="N40" s="48"/>
      <c r="O40" s="111"/>
      <c r="P40" s="50"/>
      <c r="Q40" s="221"/>
      <c r="R40" s="107">
        <v>44.377</v>
      </c>
      <c r="S40" s="103" t="s">
        <v>304</v>
      </c>
    </row>
    <row r="41" spans="1:19" ht="12.75">
      <c r="A41" s="109">
        <v>30</v>
      </c>
      <c r="B41" s="140">
        <v>297</v>
      </c>
      <c r="C41" s="76" t="s">
        <v>39</v>
      </c>
      <c r="D41" s="77" t="s">
        <v>28</v>
      </c>
      <c r="E41" s="220">
        <v>5</v>
      </c>
      <c r="F41" s="111" t="s">
        <v>405</v>
      </c>
      <c r="G41" s="52">
        <v>4</v>
      </c>
      <c r="H41" s="51" t="s">
        <v>190</v>
      </c>
      <c r="I41" s="111" t="s">
        <v>406</v>
      </c>
      <c r="J41" s="52">
        <v>4</v>
      </c>
      <c r="K41" s="98"/>
      <c r="L41" s="111"/>
      <c r="M41" s="98"/>
      <c r="N41" s="48"/>
      <c r="O41" s="111"/>
      <c r="P41" s="50"/>
      <c r="Q41" s="221"/>
      <c r="R41" s="107">
        <v>44.18</v>
      </c>
      <c r="S41" s="103" t="s">
        <v>304</v>
      </c>
    </row>
    <row r="42" spans="1:19" ht="12.75">
      <c r="A42" s="109">
        <v>31</v>
      </c>
      <c r="B42" s="225">
        <v>271</v>
      </c>
      <c r="C42" s="77" t="s">
        <v>407</v>
      </c>
      <c r="D42" s="77" t="s">
        <v>42</v>
      </c>
      <c r="E42" s="220">
        <v>4</v>
      </c>
      <c r="F42" s="111" t="s">
        <v>201</v>
      </c>
      <c r="G42" s="52">
        <v>4</v>
      </c>
      <c r="H42" s="51" t="s">
        <v>171</v>
      </c>
      <c r="I42" s="111" t="s">
        <v>408</v>
      </c>
      <c r="J42" s="52">
        <v>4</v>
      </c>
      <c r="K42" s="98"/>
      <c r="L42" s="111"/>
      <c r="M42" s="98"/>
      <c r="N42" s="48"/>
      <c r="O42" s="111"/>
      <c r="P42" s="50"/>
      <c r="Q42" s="221"/>
      <c r="R42" s="107">
        <v>44.249</v>
      </c>
      <c r="S42" s="103" t="s">
        <v>304</v>
      </c>
    </row>
    <row r="43" spans="1:19" ht="12.75">
      <c r="A43" s="109">
        <v>32</v>
      </c>
      <c r="B43" s="225">
        <v>288</v>
      </c>
      <c r="C43" s="77" t="s">
        <v>409</v>
      </c>
      <c r="D43" s="76" t="s">
        <v>99</v>
      </c>
      <c r="E43" s="220">
        <v>2</v>
      </c>
      <c r="F43" s="111" t="s">
        <v>410</v>
      </c>
      <c r="G43" s="52">
        <v>4</v>
      </c>
      <c r="H43" s="51" t="s">
        <v>282</v>
      </c>
      <c r="I43" s="111" t="s">
        <v>411</v>
      </c>
      <c r="J43" s="52">
        <v>4</v>
      </c>
      <c r="K43" s="98"/>
      <c r="L43" s="111"/>
      <c r="M43" s="98"/>
      <c r="N43" s="48"/>
      <c r="O43" s="111"/>
      <c r="P43" s="50"/>
      <c r="Q43" s="221"/>
      <c r="R43" s="107">
        <v>44.985</v>
      </c>
      <c r="S43" s="103" t="s">
        <v>304</v>
      </c>
    </row>
    <row r="44" spans="1:19" ht="12.75">
      <c r="A44" s="109">
        <v>33</v>
      </c>
      <c r="B44" s="225">
        <v>294</v>
      </c>
      <c r="C44" s="77" t="s">
        <v>84</v>
      </c>
      <c r="D44" s="77" t="s">
        <v>54</v>
      </c>
      <c r="E44" s="220">
        <v>7</v>
      </c>
      <c r="F44" s="111" t="s">
        <v>412</v>
      </c>
      <c r="G44" s="52">
        <v>4</v>
      </c>
      <c r="H44" s="51" t="s">
        <v>203</v>
      </c>
      <c r="I44" s="111" t="s">
        <v>413</v>
      </c>
      <c r="J44" s="52">
        <v>5</v>
      </c>
      <c r="K44" s="98"/>
      <c r="L44" s="111"/>
      <c r="M44" s="98"/>
      <c r="N44" s="48"/>
      <c r="O44" s="111"/>
      <c r="P44" s="50"/>
      <c r="Q44" s="221"/>
      <c r="R44" s="107">
        <v>45.751</v>
      </c>
      <c r="S44" s="103" t="s">
        <v>304</v>
      </c>
    </row>
    <row r="45" spans="1:19" ht="12.75">
      <c r="A45" s="109">
        <v>34</v>
      </c>
      <c r="B45" s="140">
        <v>287</v>
      </c>
      <c r="C45" s="76" t="s">
        <v>414</v>
      </c>
      <c r="D45" s="77" t="s">
        <v>99</v>
      </c>
      <c r="E45" s="220">
        <v>6</v>
      </c>
      <c r="F45" s="111" t="s">
        <v>415</v>
      </c>
      <c r="G45" s="52">
        <v>4</v>
      </c>
      <c r="H45" s="51" t="s">
        <v>190</v>
      </c>
      <c r="I45" s="111" t="s">
        <v>416</v>
      </c>
      <c r="J45" s="52">
        <v>5</v>
      </c>
      <c r="K45" s="98"/>
      <c r="L45" s="111"/>
      <c r="M45" s="98"/>
      <c r="N45" s="48"/>
      <c r="O45" s="111"/>
      <c r="P45" s="50"/>
      <c r="Q45" s="221"/>
      <c r="R45" s="107">
        <v>45.896</v>
      </c>
      <c r="S45" s="103" t="s">
        <v>304</v>
      </c>
    </row>
    <row r="46" spans="1:19" ht="12.75">
      <c r="A46" s="109">
        <v>35</v>
      </c>
      <c r="B46" s="140">
        <v>282</v>
      </c>
      <c r="C46" s="76" t="s">
        <v>38</v>
      </c>
      <c r="D46" s="77" t="s">
        <v>115</v>
      </c>
      <c r="E46" s="220">
        <v>2</v>
      </c>
      <c r="F46" s="111" t="s">
        <v>417</v>
      </c>
      <c r="G46" s="52">
        <v>5</v>
      </c>
      <c r="H46" s="51" t="s">
        <v>171</v>
      </c>
      <c r="I46" s="111" t="s">
        <v>418</v>
      </c>
      <c r="J46" s="52">
        <v>5</v>
      </c>
      <c r="K46" s="98"/>
      <c r="L46" s="111"/>
      <c r="M46" s="98"/>
      <c r="N46" s="48"/>
      <c r="O46" s="111"/>
      <c r="P46" s="50"/>
      <c r="Q46" s="221"/>
      <c r="R46" s="107">
        <v>44.853</v>
      </c>
      <c r="S46" s="103" t="s">
        <v>304</v>
      </c>
    </row>
    <row r="47" spans="1:19" ht="12.75">
      <c r="A47" s="109"/>
      <c r="B47" s="225">
        <v>284</v>
      </c>
      <c r="C47" s="77" t="s">
        <v>419</v>
      </c>
      <c r="D47" s="77" t="s">
        <v>99</v>
      </c>
      <c r="E47" s="220">
        <v>5</v>
      </c>
      <c r="F47" s="111" t="s">
        <v>62</v>
      </c>
      <c r="G47" s="52"/>
      <c r="H47" s="51"/>
      <c r="I47" s="111"/>
      <c r="J47" s="52"/>
      <c r="K47" s="98"/>
      <c r="L47" s="111"/>
      <c r="M47" s="98"/>
      <c r="N47" s="48"/>
      <c r="O47" s="111"/>
      <c r="P47" s="50"/>
      <c r="Q47" s="221"/>
      <c r="R47" s="107" t="s">
        <v>420</v>
      </c>
      <c r="S47" s="103" t="s">
        <v>420</v>
      </c>
    </row>
  </sheetData>
  <sheetProtection/>
  <mergeCells count="19">
    <mergeCell ref="A1:S1"/>
    <mergeCell ref="A2:S2"/>
    <mergeCell ref="A3:S3"/>
    <mergeCell ref="A4:S4"/>
    <mergeCell ref="A6:S6"/>
    <mergeCell ref="A7:S7"/>
    <mergeCell ref="A8:A11"/>
    <mergeCell ref="B8:B11"/>
    <mergeCell ref="C8:C11"/>
    <mergeCell ref="D8:D11"/>
    <mergeCell ref="E8:Q8"/>
    <mergeCell ref="R8:R11"/>
    <mergeCell ref="S8:S11"/>
    <mergeCell ref="E9:Q9"/>
    <mergeCell ref="E10:G10"/>
    <mergeCell ref="H10:J10"/>
    <mergeCell ref="K10:M10"/>
    <mergeCell ref="N10:P10"/>
    <mergeCell ref="Q10:Q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0">
      <selection activeCell="D23" sqref="D23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24.421875" style="0" customWidth="1"/>
    <col min="4" max="4" width="27.421875" style="0" customWidth="1"/>
    <col min="5" max="5" width="4.7109375" style="0" customWidth="1"/>
    <col min="6" max="6" width="9.140625" style="0" customWidth="1"/>
    <col min="7" max="7" width="4.00390625" style="0" customWidth="1"/>
    <col min="8" max="8" width="5.7109375" style="0" customWidth="1"/>
    <col min="9" max="9" width="9.140625" style="0" customWidth="1"/>
    <col min="10" max="10" width="4.57421875" style="0" customWidth="1"/>
    <col min="11" max="11" width="5.7109375" style="0" customWidth="1"/>
    <col min="12" max="12" width="7.7109375" style="0" customWidth="1"/>
    <col min="13" max="13" width="5.7109375" style="0" customWidth="1"/>
    <col min="14" max="14" width="4.7109375" style="0" customWidth="1"/>
    <col min="15" max="15" width="9.00390625" style="0" customWidth="1"/>
    <col min="16" max="16" width="5.57421875" style="0" customWidth="1"/>
  </cols>
  <sheetData>
    <row r="1" spans="1:16" ht="15.75">
      <c r="A1" s="480" t="s">
        <v>101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16" ht="15.75">
      <c r="A2" s="480" t="s">
        <v>102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</row>
    <row r="3" spans="1:16" ht="20.25">
      <c r="A3" s="433" t="s">
        <v>100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</row>
    <row r="4" spans="1:16" ht="20.25">
      <c r="A4" s="433" t="s">
        <v>111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</row>
    <row r="5" spans="1:16" ht="13.5">
      <c r="A5" s="1"/>
      <c r="B5" s="25" t="s">
        <v>103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6" t="s">
        <v>112</v>
      </c>
      <c r="P5" s="1"/>
    </row>
    <row r="6" spans="1:16" ht="14.25">
      <c r="A6" s="434" t="s">
        <v>421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</row>
    <row r="7" spans="1:16" ht="13.5" thickBot="1">
      <c r="A7" s="435" t="s">
        <v>25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</row>
    <row r="8" spans="1:16" ht="14.25">
      <c r="A8" s="425" t="s">
        <v>1</v>
      </c>
      <c r="B8" s="425" t="s">
        <v>4</v>
      </c>
      <c r="C8" s="473" t="s">
        <v>5</v>
      </c>
      <c r="D8" s="418" t="s">
        <v>65</v>
      </c>
      <c r="E8" s="481" t="s">
        <v>21</v>
      </c>
      <c r="F8" s="482"/>
      <c r="G8" s="482"/>
      <c r="H8" s="482"/>
      <c r="I8" s="482"/>
      <c r="J8" s="482"/>
      <c r="K8" s="482"/>
      <c r="L8" s="482"/>
      <c r="M8" s="482"/>
      <c r="N8" s="482"/>
      <c r="O8" s="429" t="s">
        <v>14</v>
      </c>
      <c r="P8" s="429" t="s">
        <v>13</v>
      </c>
    </row>
    <row r="9" spans="1:16" ht="15" thickBot="1">
      <c r="A9" s="426"/>
      <c r="B9" s="426"/>
      <c r="C9" s="474"/>
      <c r="D9" s="419"/>
      <c r="E9" s="483" t="s">
        <v>422</v>
      </c>
      <c r="F9" s="484"/>
      <c r="G9" s="484"/>
      <c r="H9" s="484"/>
      <c r="I9" s="484"/>
      <c r="J9" s="484"/>
      <c r="K9" s="484"/>
      <c r="L9" s="484"/>
      <c r="M9" s="484"/>
      <c r="N9" s="485"/>
      <c r="O9" s="430"/>
      <c r="P9" s="430"/>
    </row>
    <row r="10" spans="1:16" ht="12.75">
      <c r="A10" s="426"/>
      <c r="B10" s="426"/>
      <c r="C10" s="474"/>
      <c r="D10" s="419"/>
      <c r="E10" s="422" t="s">
        <v>7</v>
      </c>
      <c r="F10" s="423"/>
      <c r="G10" s="424"/>
      <c r="H10" s="422" t="s">
        <v>11</v>
      </c>
      <c r="I10" s="423"/>
      <c r="J10" s="424"/>
      <c r="K10" s="422" t="s">
        <v>8</v>
      </c>
      <c r="L10" s="423"/>
      <c r="M10" s="424"/>
      <c r="N10" s="425" t="s">
        <v>6</v>
      </c>
      <c r="O10" s="430"/>
      <c r="P10" s="430"/>
    </row>
    <row r="11" spans="1:16" ht="53.25" customHeight="1" thickBot="1">
      <c r="A11" s="472"/>
      <c r="B11" s="472"/>
      <c r="C11" s="475"/>
      <c r="D11" s="476"/>
      <c r="E11" s="209" t="s">
        <v>9</v>
      </c>
      <c r="F11" s="210" t="s">
        <v>3</v>
      </c>
      <c r="G11" s="214" t="s">
        <v>16</v>
      </c>
      <c r="H11" s="215" t="s">
        <v>9</v>
      </c>
      <c r="I11" s="210" t="s">
        <v>3</v>
      </c>
      <c r="J11" s="211" t="s">
        <v>16</v>
      </c>
      <c r="K11" s="212" t="s">
        <v>9</v>
      </c>
      <c r="L11" s="216" t="s">
        <v>3</v>
      </c>
      <c r="M11" s="211" t="s">
        <v>16</v>
      </c>
      <c r="N11" s="472"/>
      <c r="O11" s="468"/>
      <c r="P11" s="468"/>
    </row>
    <row r="12" spans="1:16" ht="12.75">
      <c r="A12" s="105">
        <v>1</v>
      </c>
      <c r="B12" s="219">
        <v>262</v>
      </c>
      <c r="C12" s="77" t="s">
        <v>324</v>
      </c>
      <c r="D12" s="76" t="s">
        <v>29</v>
      </c>
      <c r="E12" s="92">
        <v>6</v>
      </c>
      <c r="F12" s="90" t="s">
        <v>423</v>
      </c>
      <c r="G12" s="94">
        <v>2</v>
      </c>
      <c r="H12" s="93" t="s">
        <v>165</v>
      </c>
      <c r="I12" s="90" t="s">
        <v>424</v>
      </c>
      <c r="J12" s="93">
        <v>1</v>
      </c>
      <c r="K12" s="92" t="s">
        <v>64</v>
      </c>
      <c r="L12" s="90" t="s">
        <v>425</v>
      </c>
      <c r="M12" s="94">
        <v>1</v>
      </c>
      <c r="N12" s="95">
        <v>34</v>
      </c>
      <c r="O12" s="110">
        <v>0.0016440856481481482</v>
      </c>
      <c r="P12" s="50" t="s">
        <v>304</v>
      </c>
    </row>
    <row r="13" spans="1:16" ht="12.75">
      <c r="A13" s="109">
        <v>2</v>
      </c>
      <c r="B13" s="217">
        <v>277</v>
      </c>
      <c r="C13" s="77" t="s">
        <v>349</v>
      </c>
      <c r="D13" s="77" t="s">
        <v>338</v>
      </c>
      <c r="E13" s="48">
        <v>4</v>
      </c>
      <c r="F13" s="49" t="s">
        <v>426</v>
      </c>
      <c r="G13" s="50">
        <v>1</v>
      </c>
      <c r="H13" s="98" t="s">
        <v>183</v>
      </c>
      <c r="I13" s="49" t="s">
        <v>427</v>
      </c>
      <c r="J13" s="98">
        <v>1</v>
      </c>
      <c r="K13" s="48" t="s">
        <v>64</v>
      </c>
      <c r="L13" s="49" t="s">
        <v>428</v>
      </c>
      <c r="M13" s="50">
        <v>2</v>
      </c>
      <c r="N13" s="99">
        <v>21</v>
      </c>
      <c r="O13" s="110">
        <v>0.0016586921296296298</v>
      </c>
      <c r="P13" s="50" t="s">
        <v>304</v>
      </c>
    </row>
    <row r="14" spans="1:16" ht="12.75">
      <c r="A14" s="109">
        <v>3</v>
      </c>
      <c r="B14" s="217">
        <v>267</v>
      </c>
      <c r="C14" s="76" t="s">
        <v>309</v>
      </c>
      <c r="D14" s="77" t="s">
        <v>310</v>
      </c>
      <c r="E14" s="48">
        <v>1</v>
      </c>
      <c r="F14" s="49" t="s">
        <v>429</v>
      </c>
      <c r="G14" s="50">
        <v>1</v>
      </c>
      <c r="H14" s="98" t="s">
        <v>202</v>
      </c>
      <c r="I14" s="49" t="s">
        <v>430</v>
      </c>
      <c r="J14" s="98">
        <v>1</v>
      </c>
      <c r="K14" s="48" t="s">
        <v>64</v>
      </c>
      <c r="L14" s="49" t="s">
        <v>431</v>
      </c>
      <c r="M14" s="50">
        <v>3</v>
      </c>
      <c r="N14" s="99">
        <v>13</v>
      </c>
      <c r="O14" s="110">
        <v>0.0017331249999999999</v>
      </c>
      <c r="P14" s="50" t="s">
        <v>304</v>
      </c>
    </row>
    <row r="15" spans="1:16" ht="12.75">
      <c r="A15" s="109">
        <v>4</v>
      </c>
      <c r="B15" s="217">
        <v>272</v>
      </c>
      <c r="C15" s="76" t="s">
        <v>385</v>
      </c>
      <c r="D15" s="77" t="s">
        <v>42</v>
      </c>
      <c r="E15" s="48">
        <v>3</v>
      </c>
      <c r="F15" s="49" t="s">
        <v>432</v>
      </c>
      <c r="G15" s="50">
        <v>3</v>
      </c>
      <c r="H15" s="98" t="s">
        <v>202</v>
      </c>
      <c r="I15" s="49" t="s">
        <v>433</v>
      </c>
      <c r="J15" s="98">
        <v>2</v>
      </c>
      <c r="K15" s="48" t="s">
        <v>64</v>
      </c>
      <c r="L15" s="49" t="s">
        <v>434</v>
      </c>
      <c r="M15" s="50">
        <v>4</v>
      </c>
      <c r="N15" s="99">
        <v>8</v>
      </c>
      <c r="O15" s="110">
        <v>0.0017339236111111112</v>
      </c>
      <c r="P15" s="50" t="s">
        <v>304</v>
      </c>
    </row>
    <row r="16" spans="1:16" ht="12.75">
      <c r="A16" s="109">
        <v>5</v>
      </c>
      <c r="B16" s="219">
        <v>265</v>
      </c>
      <c r="C16" s="77" t="s">
        <v>34</v>
      </c>
      <c r="D16" s="77" t="s">
        <v>310</v>
      </c>
      <c r="E16" s="54">
        <v>3</v>
      </c>
      <c r="F16" s="49" t="s">
        <v>435</v>
      </c>
      <c r="G16" s="56">
        <v>1</v>
      </c>
      <c r="H16" s="47" t="s">
        <v>202</v>
      </c>
      <c r="I16" s="55" t="s">
        <v>436</v>
      </c>
      <c r="J16" s="47">
        <v>5</v>
      </c>
      <c r="K16" s="48" t="s">
        <v>64</v>
      </c>
      <c r="L16" s="55" t="s">
        <v>437</v>
      </c>
      <c r="M16" s="56">
        <v>5</v>
      </c>
      <c r="N16" s="104">
        <v>5</v>
      </c>
      <c r="O16" s="110">
        <v>0.0017304166666666668</v>
      </c>
      <c r="P16" s="50" t="s">
        <v>304</v>
      </c>
    </row>
    <row r="17" spans="1:16" ht="12.75">
      <c r="A17" s="109">
        <v>6</v>
      </c>
      <c r="B17" s="219">
        <v>266</v>
      </c>
      <c r="C17" s="77" t="s">
        <v>341</v>
      </c>
      <c r="D17" s="77" t="s">
        <v>310</v>
      </c>
      <c r="E17" s="48">
        <v>4</v>
      </c>
      <c r="F17" s="49" t="s">
        <v>438</v>
      </c>
      <c r="G17" s="50">
        <v>3</v>
      </c>
      <c r="H17" s="98" t="s">
        <v>183</v>
      </c>
      <c r="I17" s="49" t="s">
        <v>439</v>
      </c>
      <c r="J17" s="98">
        <v>2</v>
      </c>
      <c r="K17" s="48" t="s">
        <v>64</v>
      </c>
      <c r="L17" s="49" t="s">
        <v>440</v>
      </c>
      <c r="M17" s="50">
        <v>6</v>
      </c>
      <c r="N17" s="99">
        <v>3</v>
      </c>
      <c r="O17" s="110">
        <v>0.0016597569444444444</v>
      </c>
      <c r="P17" s="50" t="s">
        <v>304</v>
      </c>
    </row>
    <row r="18" spans="1:16" ht="12.75">
      <c r="A18" s="109">
        <v>7</v>
      </c>
      <c r="B18" s="219">
        <v>264</v>
      </c>
      <c r="C18" s="77" t="s">
        <v>72</v>
      </c>
      <c r="D18" s="77" t="s">
        <v>310</v>
      </c>
      <c r="E18" s="48">
        <v>2</v>
      </c>
      <c r="F18" s="49" t="s">
        <v>441</v>
      </c>
      <c r="G18" s="50">
        <v>1</v>
      </c>
      <c r="H18" s="98" t="s">
        <v>165</v>
      </c>
      <c r="I18" s="49" t="s">
        <v>442</v>
      </c>
      <c r="J18" s="98">
        <v>2</v>
      </c>
      <c r="K18" s="48" t="s">
        <v>64</v>
      </c>
      <c r="L18" s="49" t="s">
        <v>443</v>
      </c>
      <c r="M18" s="50">
        <v>7</v>
      </c>
      <c r="N18" s="99">
        <v>2</v>
      </c>
      <c r="O18" s="110">
        <v>0.0016861458333333333</v>
      </c>
      <c r="P18" s="50" t="s">
        <v>304</v>
      </c>
    </row>
    <row r="19" spans="1:16" ht="12.75">
      <c r="A19" s="109">
        <v>8</v>
      </c>
      <c r="B19" s="219">
        <v>268</v>
      </c>
      <c r="C19" s="77" t="s">
        <v>319</v>
      </c>
      <c r="D19" s="77" t="s">
        <v>42</v>
      </c>
      <c r="E19" s="48">
        <v>5</v>
      </c>
      <c r="F19" s="49" t="s">
        <v>444</v>
      </c>
      <c r="G19" s="50">
        <v>1</v>
      </c>
      <c r="H19" s="98" t="s">
        <v>183</v>
      </c>
      <c r="I19" s="49" t="s">
        <v>445</v>
      </c>
      <c r="J19" s="98">
        <v>4</v>
      </c>
      <c r="K19" s="48" t="s">
        <v>63</v>
      </c>
      <c r="L19" s="49" t="s">
        <v>446</v>
      </c>
      <c r="M19" s="50">
        <v>1</v>
      </c>
      <c r="N19" s="99"/>
      <c r="O19" s="110">
        <v>0.0016764930555555554</v>
      </c>
      <c r="P19" s="50" t="s">
        <v>304</v>
      </c>
    </row>
    <row r="20" spans="1:16" ht="12.75">
      <c r="A20" s="109">
        <v>9</v>
      </c>
      <c r="B20" s="217">
        <v>278</v>
      </c>
      <c r="C20" s="76" t="s">
        <v>337</v>
      </c>
      <c r="D20" s="77" t="s">
        <v>338</v>
      </c>
      <c r="E20" s="54">
        <v>2</v>
      </c>
      <c r="F20" s="49" t="s">
        <v>447</v>
      </c>
      <c r="G20" s="56">
        <v>3</v>
      </c>
      <c r="H20" s="47" t="s">
        <v>165</v>
      </c>
      <c r="I20" s="55" t="s">
        <v>448</v>
      </c>
      <c r="J20" s="47">
        <v>4</v>
      </c>
      <c r="K20" s="48" t="s">
        <v>63</v>
      </c>
      <c r="L20" s="55" t="s">
        <v>449</v>
      </c>
      <c r="M20" s="56">
        <v>2</v>
      </c>
      <c r="N20" s="104"/>
      <c r="O20" s="110">
        <v>0.0016895717592592594</v>
      </c>
      <c r="P20" s="50" t="s">
        <v>304</v>
      </c>
    </row>
    <row r="21" spans="1:16" ht="12.75">
      <c r="A21" s="109">
        <v>10</v>
      </c>
      <c r="B21" s="219">
        <v>271</v>
      </c>
      <c r="C21" s="77" t="s">
        <v>407</v>
      </c>
      <c r="D21" s="77" t="s">
        <v>42</v>
      </c>
      <c r="E21" s="48">
        <v>1</v>
      </c>
      <c r="F21" s="49" t="s">
        <v>450</v>
      </c>
      <c r="G21" s="50">
        <v>3</v>
      </c>
      <c r="H21" s="98" t="s">
        <v>202</v>
      </c>
      <c r="I21" s="49" t="s">
        <v>451</v>
      </c>
      <c r="J21" s="98">
        <v>3</v>
      </c>
      <c r="K21" s="48" t="s">
        <v>63</v>
      </c>
      <c r="L21" s="49" t="s">
        <v>452</v>
      </c>
      <c r="M21" s="50">
        <v>3</v>
      </c>
      <c r="N21" s="99"/>
      <c r="O21" s="110">
        <v>0.0017291087962962965</v>
      </c>
      <c r="P21" s="50" t="s">
        <v>304</v>
      </c>
    </row>
    <row r="22" spans="1:16" ht="12.75">
      <c r="A22" s="109">
        <v>11</v>
      </c>
      <c r="B22" s="219">
        <v>283</v>
      </c>
      <c r="C22" s="77" t="s">
        <v>358</v>
      </c>
      <c r="D22" s="77" t="s">
        <v>99</v>
      </c>
      <c r="E22" s="48">
        <v>6</v>
      </c>
      <c r="F22" s="49" t="s">
        <v>453</v>
      </c>
      <c r="G22" s="50">
        <v>1</v>
      </c>
      <c r="H22" s="98" t="s">
        <v>165</v>
      </c>
      <c r="I22" s="49" t="s">
        <v>454</v>
      </c>
      <c r="J22" s="98">
        <v>3</v>
      </c>
      <c r="K22" s="48" t="s">
        <v>63</v>
      </c>
      <c r="L22" s="111" t="s">
        <v>455</v>
      </c>
      <c r="M22" s="50">
        <v>4</v>
      </c>
      <c r="N22" s="99"/>
      <c r="O22" s="110">
        <v>0.0016349189814814816</v>
      </c>
      <c r="P22" s="50" t="s">
        <v>306</v>
      </c>
    </row>
    <row r="23" spans="1:16" ht="12.75">
      <c r="A23" s="109">
        <v>12</v>
      </c>
      <c r="B23" s="219">
        <v>292</v>
      </c>
      <c r="C23" s="77" t="s">
        <v>32</v>
      </c>
      <c r="D23" s="77" t="s">
        <v>53</v>
      </c>
      <c r="E23" s="48">
        <v>3</v>
      </c>
      <c r="F23" s="49" t="s">
        <v>456</v>
      </c>
      <c r="G23" s="50">
        <v>2</v>
      </c>
      <c r="H23" s="98" t="s">
        <v>202</v>
      </c>
      <c r="I23" s="49" t="s">
        <v>457</v>
      </c>
      <c r="J23" s="98">
        <v>4</v>
      </c>
      <c r="K23" s="48" t="s">
        <v>63</v>
      </c>
      <c r="L23" s="49" t="s">
        <v>458</v>
      </c>
      <c r="M23" s="50">
        <v>5</v>
      </c>
      <c r="N23" s="99"/>
      <c r="O23" s="110">
        <v>0.0017336805555555554</v>
      </c>
      <c r="P23" s="50" t="s">
        <v>304</v>
      </c>
    </row>
    <row r="24" spans="1:16" ht="12.75">
      <c r="A24" s="109">
        <v>13</v>
      </c>
      <c r="B24" s="217">
        <v>298</v>
      </c>
      <c r="C24" s="76" t="s">
        <v>346</v>
      </c>
      <c r="D24" s="77" t="s">
        <v>28</v>
      </c>
      <c r="E24" s="48">
        <v>5</v>
      </c>
      <c r="F24" s="49" t="s">
        <v>459</v>
      </c>
      <c r="G24" s="50">
        <v>2</v>
      </c>
      <c r="H24" s="98" t="s">
        <v>183</v>
      </c>
      <c r="I24" s="49" t="s">
        <v>460</v>
      </c>
      <c r="J24" s="98">
        <v>3</v>
      </c>
      <c r="K24" s="48" t="s">
        <v>63</v>
      </c>
      <c r="L24" s="49" t="s">
        <v>461</v>
      </c>
      <c r="M24" s="50">
        <v>6</v>
      </c>
      <c r="N24" s="99"/>
      <c r="O24" s="110">
        <v>0.001661099537037037</v>
      </c>
      <c r="P24" s="50" t="s">
        <v>304</v>
      </c>
    </row>
    <row r="25" spans="1:16" ht="12.75">
      <c r="A25" s="109">
        <v>14</v>
      </c>
      <c r="B25" s="219">
        <v>270</v>
      </c>
      <c r="C25" s="76" t="s">
        <v>368</v>
      </c>
      <c r="D25" s="77" t="s">
        <v>42</v>
      </c>
      <c r="E25" s="48">
        <v>6</v>
      </c>
      <c r="F25" s="49" t="s">
        <v>462</v>
      </c>
      <c r="G25" s="50">
        <v>3</v>
      </c>
      <c r="H25" s="98" t="s">
        <v>165</v>
      </c>
      <c r="I25" s="49" t="s">
        <v>463</v>
      </c>
      <c r="J25" s="98">
        <v>5</v>
      </c>
      <c r="K25" s="48"/>
      <c r="L25" s="49"/>
      <c r="M25" s="50"/>
      <c r="N25" s="99"/>
      <c r="O25" s="110">
        <v>0.0016534837962962961</v>
      </c>
      <c r="P25" s="50" t="s">
        <v>304</v>
      </c>
    </row>
    <row r="26" spans="1:16" ht="12.75">
      <c r="A26" s="109">
        <v>15</v>
      </c>
      <c r="B26" s="219">
        <v>293</v>
      </c>
      <c r="C26" s="77" t="s">
        <v>51</v>
      </c>
      <c r="D26" s="77" t="s">
        <v>54</v>
      </c>
      <c r="E26" s="48">
        <v>5</v>
      </c>
      <c r="F26" s="49" t="s">
        <v>464</v>
      </c>
      <c r="G26" s="50">
        <v>3</v>
      </c>
      <c r="H26" s="98" t="s">
        <v>183</v>
      </c>
      <c r="I26" s="49" t="s">
        <v>465</v>
      </c>
      <c r="J26" s="98">
        <v>5</v>
      </c>
      <c r="K26" s="48"/>
      <c r="L26" s="49"/>
      <c r="M26" s="50"/>
      <c r="N26" s="99"/>
      <c r="O26" s="110">
        <v>0.0016953356481481483</v>
      </c>
      <c r="P26" s="50" t="s">
        <v>304</v>
      </c>
    </row>
    <row r="27" spans="1:16" ht="12.75">
      <c r="A27" s="109">
        <v>16</v>
      </c>
      <c r="B27" s="217">
        <v>281</v>
      </c>
      <c r="C27" s="76" t="s">
        <v>363</v>
      </c>
      <c r="D27" s="77" t="s">
        <v>115</v>
      </c>
      <c r="E27" s="48">
        <v>4</v>
      </c>
      <c r="F27" s="49" t="s">
        <v>466</v>
      </c>
      <c r="G27" s="50">
        <v>2</v>
      </c>
      <c r="H27" s="98" t="s">
        <v>183</v>
      </c>
      <c r="I27" s="49" t="s">
        <v>467</v>
      </c>
      <c r="J27" s="98">
        <v>6</v>
      </c>
      <c r="K27" s="48"/>
      <c r="L27" s="49"/>
      <c r="M27" s="50"/>
      <c r="N27" s="99"/>
      <c r="O27" s="110">
        <v>0.0016703472222222224</v>
      </c>
      <c r="P27" s="50" t="s">
        <v>304</v>
      </c>
    </row>
    <row r="28" spans="1:16" ht="12.75">
      <c r="A28" s="109">
        <v>17</v>
      </c>
      <c r="B28" s="219">
        <v>269</v>
      </c>
      <c r="C28" s="224" t="s">
        <v>370</v>
      </c>
      <c r="D28" s="77" t="s">
        <v>42</v>
      </c>
      <c r="E28" s="48">
        <v>2</v>
      </c>
      <c r="F28" s="49" t="s">
        <v>468</v>
      </c>
      <c r="G28" s="50">
        <v>2</v>
      </c>
      <c r="H28" s="98" t="s">
        <v>165</v>
      </c>
      <c r="I28" s="49" t="s">
        <v>469</v>
      </c>
      <c r="J28" s="98">
        <v>6</v>
      </c>
      <c r="K28" s="48"/>
      <c r="L28" s="49"/>
      <c r="M28" s="50"/>
      <c r="N28" s="99"/>
      <c r="O28" s="110">
        <v>0.001746678240740741</v>
      </c>
      <c r="P28" s="50" t="s">
        <v>302</v>
      </c>
    </row>
    <row r="29" spans="1:16" ht="25.5">
      <c r="A29" s="109">
        <v>18</v>
      </c>
      <c r="B29" s="219">
        <v>280</v>
      </c>
      <c r="C29" s="77" t="s">
        <v>373</v>
      </c>
      <c r="D29" s="77" t="s">
        <v>374</v>
      </c>
      <c r="E29" s="48">
        <v>3</v>
      </c>
      <c r="F29" s="49" t="s">
        <v>470</v>
      </c>
      <c r="G29" s="50">
        <v>5</v>
      </c>
      <c r="H29" s="98" t="s">
        <v>165</v>
      </c>
      <c r="I29" s="49" t="s">
        <v>201</v>
      </c>
      <c r="J29" s="98">
        <v>7</v>
      </c>
      <c r="K29" s="48"/>
      <c r="L29" s="49"/>
      <c r="M29" s="50"/>
      <c r="N29" s="99"/>
      <c r="O29" s="110">
        <v>0.002078101851851852</v>
      </c>
      <c r="P29" s="50" t="s">
        <v>471</v>
      </c>
    </row>
    <row r="30" spans="1:16" ht="12.75">
      <c r="A30" s="109">
        <v>19</v>
      </c>
      <c r="B30" s="219">
        <v>290</v>
      </c>
      <c r="C30" s="77" t="s">
        <v>352</v>
      </c>
      <c r="D30" s="77" t="s">
        <v>33</v>
      </c>
      <c r="E30" s="48">
        <v>1</v>
      </c>
      <c r="F30" s="49" t="s">
        <v>472</v>
      </c>
      <c r="G30" s="50">
        <v>2</v>
      </c>
      <c r="H30" s="98" t="s">
        <v>202</v>
      </c>
      <c r="I30" s="49" t="s">
        <v>62</v>
      </c>
      <c r="J30" s="98"/>
      <c r="K30" s="48"/>
      <c r="L30" s="49"/>
      <c r="M30" s="50"/>
      <c r="N30" s="99"/>
      <c r="O30" s="110">
        <v>0.0017575578703703705</v>
      </c>
      <c r="P30" s="50" t="s">
        <v>302</v>
      </c>
    </row>
    <row r="31" spans="1:16" ht="12.75">
      <c r="A31" s="109">
        <v>20</v>
      </c>
      <c r="B31" s="217">
        <v>291</v>
      </c>
      <c r="C31" s="76" t="s">
        <v>36</v>
      </c>
      <c r="D31" s="77" t="s">
        <v>361</v>
      </c>
      <c r="E31" s="48">
        <v>4</v>
      </c>
      <c r="F31" s="49" t="s">
        <v>473</v>
      </c>
      <c r="G31" s="50">
        <v>4</v>
      </c>
      <c r="H31" s="98" t="s">
        <v>171</v>
      </c>
      <c r="I31" s="49" t="s">
        <v>474</v>
      </c>
      <c r="J31" s="98">
        <v>1</v>
      </c>
      <c r="K31" s="48"/>
      <c r="L31" s="49"/>
      <c r="M31" s="50"/>
      <c r="N31" s="99"/>
      <c r="O31" s="110">
        <v>0.0016777662037037037</v>
      </c>
      <c r="P31" s="50" t="s">
        <v>304</v>
      </c>
    </row>
    <row r="32" spans="1:16" ht="12.75">
      <c r="A32" s="109">
        <v>21</v>
      </c>
      <c r="B32" s="217">
        <v>276</v>
      </c>
      <c r="C32" s="224" t="s">
        <v>400</v>
      </c>
      <c r="D32" s="77" t="s">
        <v>42</v>
      </c>
      <c r="E32" s="48">
        <v>6</v>
      </c>
      <c r="F32" s="49" t="s">
        <v>475</v>
      </c>
      <c r="G32" s="50">
        <v>4</v>
      </c>
      <c r="H32" s="98" t="s">
        <v>190</v>
      </c>
      <c r="I32" s="49" t="s">
        <v>476</v>
      </c>
      <c r="J32" s="98">
        <v>1</v>
      </c>
      <c r="K32" s="48"/>
      <c r="L32" s="49"/>
      <c r="M32" s="50"/>
      <c r="N32" s="99"/>
      <c r="O32" s="110">
        <v>0.0016975462962962964</v>
      </c>
      <c r="P32" s="50" t="s">
        <v>304</v>
      </c>
    </row>
    <row r="33" spans="1:16" ht="12.75">
      <c r="A33" s="109">
        <v>22</v>
      </c>
      <c r="B33" s="217">
        <v>275</v>
      </c>
      <c r="C33" s="76" t="s">
        <v>355</v>
      </c>
      <c r="D33" s="77" t="s">
        <v>42</v>
      </c>
      <c r="E33" s="48">
        <v>6</v>
      </c>
      <c r="F33" s="49" t="s">
        <v>477</v>
      </c>
      <c r="G33" s="50">
        <v>6</v>
      </c>
      <c r="H33" s="98" t="s">
        <v>203</v>
      </c>
      <c r="I33" s="49" t="s">
        <v>478</v>
      </c>
      <c r="J33" s="98">
        <v>1</v>
      </c>
      <c r="K33" s="48"/>
      <c r="L33" s="49"/>
      <c r="M33" s="50"/>
      <c r="N33" s="99"/>
      <c r="O33" s="110">
        <v>0.0018579282407407407</v>
      </c>
      <c r="P33" s="50" t="s">
        <v>303</v>
      </c>
    </row>
    <row r="34" spans="1:16" ht="12.75">
      <c r="A34" s="109">
        <v>23</v>
      </c>
      <c r="B34" s="217">
        <v>279</v>
      </c>
      <c r="C34" s="76" t="s">
        <v>45</v>
      </c>
      <c r="D34" s="77" t="s">
        <v>42</v>
      </c>
      <c r="E34" s="54">
        <v>1</v>
      </c>
      <c r="F34" s="49" t="s">
        <v>479</v>
      </c>
      <c r="G34" s="56">
        <v>4</v>
      </c>
      <c r="H34" s="47" t="s">
        <v>203</v>
      </c>
      <c r="I34" s="55" t="s">
        <v>480</v>
      </c>
      <c r="J34" s="47">
        <v>2</v>
      </c>
      <c r="K34" s="48"/>
      <c r="L34" s="55"/>
      <c r="M34" s="56"/>
      <c r="N34" s="104"/>
      <c r="O34" s="110">
        <v>0.001765798611111111</v>
      </c>
      <c r="P34" s="50" t="s">
        <v>302</v>
      </c>
    </row>
    <row r="35" spans="1:16" ht="12.75">
      <c r="A35" s="109">
        <v>24</v>
      </c>
      <c r="B35" s="219">
        <v>274</v>
      </c>
      <c r="C35" s="77" t="s">
        <v>377</v>
      </c>
      <c r="D35" s="77" t="s">
        <v>42</v>
      </c>
      <c r="E35" s="48">
        <v>4</v>
      </c>
      <c r="F35" s="158" t="s">
        <v>481</v>
      </c>
      <c r="G35" s="50">
        <v>5</v>
      </c>
      <c r="H35" s="98" t="s">
        <v>171</v>
      </c>
      <c r="I35" s="49" t="s">
        <v>482</v>
      </c>
      <c r="J35" s="98">
        <v>2</v>
      </c>
      <c r="K35" s="48"/>
      <c r="L35" s="49"/>
      <c r="M35" s="50"/>
      <c r="N35" s="99"/>
      <c r="O35" s="110">
        <v>0.0016867939814814816</v>
      </c>
      <c r="P35" s="50" t="s">
        <v>304</v>
      </c>
    </row>
    <row r="36" spans="1:16" ht="12.75">
      <c r="A36" s="109">
        <v>25</v>
      </c>
      <c r="B36" s="219">
        <v>294</v>
      </c>
      <c r="C36" s="77" t="s">
        <v>84</v>
      </c>
      <c r="D36" s="77" t="s">
        <v>54</v>
      </c>
      <c r="E36" s="48">
        <v>6</v>
      </c>
      <c r="F36" s="49" t="s">
        <v>483</v>
      </c>
      <c r="G36" s="50">
        <v>5</v>
      </c>
      <c r="H36" s="98" t="s">
        <v>190</v>
      </c>
      <c r="I36" s="49" t="s">
        <v>484</v>
      </c>
      <c r="J36" s="98">
        <v>2</v>
      </c>
      <c r="K36" s="48"/>
      <c r="L36" s="49"/>
      <c r="M36" s="50"/>
      <c r="N36" s="99"/>
      <c r="O36" s="110">
        <v>0.0017433333333333333</v>
      </c>
      <c r="P36" s="50" t="s">
        <v>302</v>
      </c>
    </row>
    <row r="37" spans="1:16" ht="12.75">
      <c r="A37" s="109">
        <v>26</v>
      </c>
      <c r="B37" s="219">
        <v>273</v>
      </c>
      <c r="C37" s="76" t="s">
        <v>46</v>
      </c>
      <c r="D37" s="77" t="s">
        <v>42</v>
      </c>
      <c r="E37" s="48">
        <v>5</v>
      </c>
      <c r="F37" s="49" t="s">
        <v>485</v>
      </c>
      <c r="G37" s="50">
        <v>4</v>
      </c>
      <c r="H37" s="98" t="s">
        <v>190</v>
      </c>
      <c r="I37" s="49" t="s">
        <v>486</v>
      </c>
      <c r="J37" s="98">
        <v>3</v>
      </c>
      <c r="K37" s="48"/>
      <c r="L37" s="49"/>
      <c r="M37" s="50"/>
      <c r="N37" s="99"/>
      <c r="O37" s="110">
        <v>0.001845740740740741</v>
      </c>
      <c r="P37" s="50" t="s">
        <v>303</v>
      </c>
    </row>
    <row r="38" spans="1:16" ht="12.75">
      <c r="A38" s="109">
        <v>27</v>
      </c>
      <c r="B38" s="219">
        <v>286</v>
      </c>
      <c r="C38" s="77" t="s">
        <v>383</v>
      </c>
      <c r="D38" s="77" t="s">
        <v>99</v>
      </c>
      <c r="E38" s="48">
        <v>5</v>
      </c>
      <c r="F38" s="49" t="s">
        <v>487</v>
      </c>
      <c r="G38" s="50">
        <v>6</v>
      </c>
      <c r="H38" s="98" t="s">
        <v>171</v>
      </c>
      <c r="I38" s="49" t="s">
        <v>488</v>
      </c>
      <c r="J38" s="98">
        <v>3</v>
      </c>
      <c r="K38" s="48"/>
      <c r="L38" s="49"/>
      <c r="M38" s="50"/>
      <c r="N38" s="99"/>
      <c r="O38" s="110">
        <v>0.001694664351851852</v>
      </c>
      <c r="P38" s="50" t="s">
        <v>304</v>
      </c>
    </row>
    <row r="39" spans="1:16" ht="12.75">
      <c r="A39" s="109">
        <v>28</v>
      </c>
      <c r="B39" s="219">
        <v>295</v>
      </c>
      <c r="C39" s="77" t="s">
        <v>380</v>
      </c>
      <c r="D39" s="77" t="s">
        <v>116</v>
      </c>
      <c r="E39" s="48">
        <v>2</v>
      </c>
      <c r="F39" s="49" t="s">
        <v>201</v>
      </c>
      <c r="G39" s="50">
        <v>6</v>
      </c>
      <c r="H39" s="98" t="s">
        <v>203</v>
      </c>
      <c r="I39" s="49" t="s">
        <v>489</v>
      </c>
      <c r="J39" s="98">
        <v>3</v>
      </c>
      <c r="K39" s="48"/>
      <c r="L39" s="49"/>
      <c r="M39" s="50"/>
      <c r="N39" s="99"/>
      <c r="O39" s="110">
        <v>0.001861423611111111</v>
      </c>
      <c r="P39" s="50" t="s">
        <v>303</v>
      </c>
    </row>
    <row r="40" spans="1:16" ht="12.75">
      <c r="A40" s="109">
        <v>29</v>
      </c>
      <c r="B40" s="217">
        <v>289</v>
      </c>
      <c r="C40" s="76" t="s">
        <v>394</v>
      </c>
      <c r="D40" s="77" t="s">
        <v>33</v>
      </c>
      <c r="E40" s="48">
        <v>2</v>
      </c>
      <c r="F40" s="49" t="s">
        <v>490</v>
      </c>
      <c r="G40" s="50">
        <v>4</v>
      </c>
      <c r="H40" s="98" t="s">
        <v>171</v>
      </c>
      <c r="I40" s="49" t="s">
        <v>491</v>
      </c>
      <c r="J40" s="98">
        <v>4</v>
      </c>
      <c r="K40" s="48"/>
      <c r="L40" s="49"/>
      <c r="M40" s="50"/>
      <c r="N40" s="99"/>
      <c r="O40" s="110">
        <v>0.0017213078703703704</v>
      </c>
      <c r="P40" s="50" t="s">
        <v>304</v>
      </c>
    </row>
    <row r="41" spans="1:16" ht="12.75">
      <c r="A41" s="109">
        <v>30</v>
      </c>
      <c r="B41" s="140">
        <v>297</v>
      </c>
      <c r="C41" s="76" t="s">
        <v>39</v>
      </c>
      <c r="D41" s="77" t="s">
        <v>28</v>
      </c>
      <c r="E41" s="48">
        <v>1</v>
      </c>
      <c r="F41" s="49" t="s">
        <v>492</v>
      </c>
      <c r="G41" s="50">
        <v>5</v>
      </c>
      <c r="H41" s="98" t="s">
        <v>203</v>
      </c>
      <c r="I41" s="49" t="s">
        <v>493</v>
      </c>
      <c r="J41" s="98">
        <v>4</v>
      </c>
      <c r="K41" s="48"/>
      <c r="L41" s="49"/>
      <c r="M41" s="50"/>
      <c r="N41" s="99"/>
      <c r="O41" s="110">
        <v>0.0018185995370370372</v>
      </c>
      <c r="P41" s="50" t="s">
        <v>302</v>
      </c>
    </row>
    <row r="42" spans="1:16" ht="12.75">
      <c r="A42" s="109">
        <v>31</v>
      </c>
      <c r="B42" s="225">
        <v>288</v>
      </c>
      <c r="C42" s="77" t="s">
        <v>409</v>
      </c>
      <c r="D42" s="76" t="s">
        <v>99</v>
      </c>
      <c r="E42" s="48">
        <v>1</v>
      </c>
      <c r="F42" s="49" t="s">
        <v>494</v>
      </c>
      <c r="G42" s="50">
        <v>6</v>
      </c>
      <c r="H42" s="98" t="s">
        <v>190</v>
      </c>
      <c r="I42" s="49" t="s">
        <v>495</v>
      </c>
      <c r="J42" s="98">
        <v>4</v>
      </c>
      <c r="K42" s="48"/>
      <c r="L42" s="49"/>
      <c r="M42" s="50"/>
      <c r="N42" s="99"/>
      <c r="O42" s="110">
        <v>0.0019134143518518517</v>
      </c>
      <c r="P42" s="50" t="s">
        <v>303</v>
      </c>
    </row>
    <row r="43" spans="1:16" ht="12.75">
      <c r="A43" s="109">
        <v>32</v>
      </c>
      <c r="B43" s="225">
        <v>285</v>
      </c>
      <c r="C43" s="77" t="s">
        <v>397</v>
      </c>
      <c r="D43" s="77" t="s">
        <v>99</v>
      </c>
      <c r="E43" s="48">
        <v>3</v>
      </c>
      <c r="F43" s="49" t="s">
        <v>496</v>
      </c>
      <c r="G43" s="50">
        <v>4</v>
      </c>
      <c r="H43" s="98" t="s">
        <v>203</v>
      </c>
      <c r="I43" s="49" t="s">
        <v>497</v>
      </c>
      <c r="J43" s="98">
        <v>5</v>
      </c>
      <c r="K43" s="48"/>
      <c r="L43" s="49"/>
      <c r="M43" s="50"/>
      <c r="N43" s="99"/>
      <c r="O43" s="110">
        <v>0.001766122685185185</v>
      </c>
      <c r="P43" s="50" t="s">
        <v>302</v>
      </c>
    </row>
    <row r="44" spans="1:16" ht="12.75">
      <c r="A44" s="109">
        <v>33</v>
      </c>
      <c r="B44" s="225">
        <v>284</v>
      </c>
      <c r="C44" s="77" t="s">
        <v>419</v>
      </c>
      <c r="D44" s="77" t="s">
        <v>99</v>
      </c>
      <c r="E44" s="48">
        <v>2</v>
      </c>
      <c r="F44" s="49" t="s">
        <v>498</v>
      </c>
      <c r="G44" s="50">
        <v>5</v>
      </c>
      <c r="H44" s="98" t="s">
        <v>190</v>
      </c>
      <c r="I44" s="49" t="s">
        <v>499</v>
      </c>
      <c r="J44" s="98">
        <v>5</v>
      </c>
      <c r="K44" s="48"/>
      <c r="L44" s="49"/>
      <c r="M44" s="50"/>
      <c r="N44" s="99"/>
      <c r="O44" s="110">
        <v>0.001920775462962963</v>
      </c>
      <c r="P44" s="50" t="s">
        <v>303</v>
      </c>
    </row>
    <row r="45" spans="1:16" ht="12.75">
      <c r="A45" s="109">
        <v>34</v>
      </c>
      <c r="B45" s="140">
        <v>287</v>
      </c>
      <c r="C45" s="76" t="s">
        <v>414</v>
      </c>
      <c r="D45" s="77" t="s">
        <v>99</v>
      </c>
      <c r="E45" s="48">
        <v>4</v>
      </c>
      <c r="F45" s="49" t="s">
        <v>500</v>
      </c>
      <c r="G45" s="50">
        <v>6</v>
      </c>
      <c r="H45" s="98" t="s">
        <v>171</v>
      </c>
      <c r="I45" s="49" t="s">
        <v>501</v>
      </c>
      <c r="J45" s="98">
        <v>5</v>
      </c>
      <c r="K45" s="48"/>
      <c r="L45" s="49"/>
      <c r="M45" s="50"/>
      <c r="N45" s="99"/>
      <c r="O45" s="110">
        <v>0.0017052662037037038</v>
      </c>
      <c r="P45" s="50" t="s">
        <v>304</v>
      </c>
    </row>
    <row r="46" spans="1:16" ht="12.75">
      <c r="A46" s="109">
        <v>35</v>
      </c>
      <c r="B46" s="140">
        <v>282</v>
      </c>
      <c r="C46" s="76" t="s">
        <v>38</v>
      </c>
      <c r="D46" s="77" t="s">
        <v>115</v>
      </c>
      <c r="E46" s="48">
        <v>5</v>
      </c>
      <c r="F46" s="49" t="s">
        <v>502</v>
      </c>
      <c r="G46" s="50">
        <v>5</v>
      </c>
      <c r="H46" s="98" t="s">
        <v>203</v>
      </c>
      <c r="I46" s="49" t="s">
        <v>503</v>
      </c>
      <c r="J46" s="98">
        <v>6</v>
      </c>
      <c r="K46" s="48"/>
      <c r="L46" s="49"/>
      <c r="M46" s="50"/>
      <c r="N46" s="99"/>
      <c r="O46" s="110">
        <v>0.0018493171296296298</v>
      </c>
      <c r="P46" s="50" t="s">
        <v>303</v>
      </c>
    </row>
    <row r="47" spans="1:16" ht="25.5">
      <c r="A47" s="109"/>
      <c r="B47" s="140">
        <v>296</v>
      </c>
      <c r="C47" s="76" t="s">
        <v>388</v>
      </c>
      <c r="D47" s="77" t="s">
        <v>389</v>
      </c>
      <c r="E47" s="48">
        <v>3</v>
      </c>
      <c r="F47" s="49" t="s">
        <v>62</v>
      </c>
      <c r="G47" s="50"/>
      <c r="H47" s="98"/>
      <c r="I47" s="49"/>
      <c r="J47" s="98"/>
      <c r="K47" s="48"/>
      <c r="L47" s="49"/>
      <c r="M47" s="50"/>
      <c r="N47" s="99"/>
      <c r="O47" s="110" t="s">
        <v>420</v>
      </c>
      <c r="P47" s="50" t="s">
        <v>420</v>
      </c>
    </row>
  </sheetData>
  <sheetProtection/>
  <mergeCells count="18">
    <mergeCell ref="P8:P11"/>
    <mergeCell ref="E9:N9"/>
    <mergeCell ref="E10:G10"/>
    <mergeCell ref="H10:J10"/>
    <mergeCell ref="K10:M10"/>
    <mergeCell ref="N10:N11"/>
    <mergeCell ref="A8:A11"/>
    <mergeCell ref="B8:B11"/>
    <mergeCell ref="C8:C11"/>
    <mergeCell ref="D8:D11"/>
    <mergeCell ref="E8:N8"/>
    <mergeCell ref="O8:O11"/>
    <mergeCell ref="A1:P1"/>
    <mergeCell ref="A2:P2"/>
    <mergeCell ref="A3:P3"/>
    <mergeCell ref="A4:P4"/>
    <mergeCell ref="A6:P6"/>
    <mergeCell ref="A7:P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L47"/>
  <sheetViews>
    <sheetView zoomScalePageLayoutView="0" workbookViewId="0" topLeftCell="A10">
      <selection activeCell="P11" sqref="P11"/>
    </sheetView>
  </sheetViews>
  <sheetFormatPr defaultColWidth="9.140625" defaultRowHeight="12.75"/>
  <cols>
    <col min="1" max="1" width="4.140625" style="312" customWidth="1"/>
    <col min="2" max="2" width="5.8515625" style="312" customWidth="1"/>
    <col min="3" max="3" width="21.7109375" style="312" customWidth="1"/>
    <col min="4" max="4" width="31.8515625" style="312" customWidth="1"/>
    <col min="5" max="5" width="4.28125" style="312" customWidth="1"/>
    <col min="6" max="6" width="8.421875" style="312" customWidth="1"/>
    <col min="7" max="7" width="5.8515625" style="312" customWidth="1"/>
    <col min="8" max="8" width="4.28125" style="312" customWidth="1"/>
    <col min="9" max="9" width="8.421875" style="312" customWidth="1"/>
    <col min="10" max="11" width="4.28125" style="312" customWidth="1"/>
    <col min="12" max="12" width="8.421875" style="312" customWidth="1"/>
    <col min="13" max="14" width="4.28125" style="312" customWidth="1"/>
    <col min="15" max="15" width="8.421875" style="312" customWidth="1"/>
    <col min="16" max="16" width="4.28125" style="312" customWidth="1"/>
    <col min="17" max="17" width="4.57421875" style="312" customWidth="1"/>
    <col min="18" max="18" width="8.421875" style="312" customWidth="1"/>
    <col min="19" max="19" width="6.28125" style="312" customWidth="1"/>
    <col min="20" max="16384" width="9.140625" style="312" customWidth="1"/>
  </cols>
  <sheetData>
    <row r="1" spans="1:19" ht="15.75">
      <c r="A1" s="507" t="s">
        <v>101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</row>
    <row r="2" spans="1:19" ht="15.75">
      <c r="A2" s="507" t="s">
        <v>102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</row>
    <row r="3" spans="1:19" ht="20.25">
      <c r="A3" s="508" t="s">
        <v>100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</row>
    <row r="4" spans="1:19" ht="21" customHeight="1">
      <c r="A4" s="508" t="s">
        <v>111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</row>
    <row r="5" spans="1:19" ht="18.75" customHeight="1">
      <c r="A5" s="272"/>
      <c r="B5" s="313" t="s">
        <v>103</v>
      </c>
      <c r="C5" s="314"/>
      <c r="D5" s="314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315" t="s">
        <v>634</v>
      </c>
      <c r="S5" s="272"/>
    </row>
    <row r="6" spans="1:19" ht="14.25">
      <c r="A6" s="509" t="s">
        <v>307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</row>
    <row r="7" spans="1:19" ht="13.5" thickBot="1">
      <c r="A7" s="510" t="s">
        <v>25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</row>
    <row r="8" spans="1:19" ht="17.25" customHeight="1">
      <c r="A8" s="495" t="s">
        <v>1</v>
      </c>
      <c r="B8" s="495" t="s">
        <v>4</v>
      </c>
      <c r="C8" s="498" t="s">
        <v>5</v>
      </c>
      <c r="D8" s="501" t="s">
        <v>65</v>
      </c>
      <c r="E8" s="504" t="s">
        <v>635</v>
      </c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6"/>
      <c r="R8" s="486" t="s">
        <v>14</v>
      </c>
      <c r="S8" s="486" t="s">
        <v>13</v>
      </c>
    </row>
    <row r="9" spans="1:19" ht="17.25" customHeight="1" thickBot="1">
      <c r="A9" s="497"/>
      <c r="B9" s="497"/>
      <c r="C9" s="499"/>
      <c r="D9" s="502"/>
      <c r="E9" s="489" t="s">
        <v>636</v>
      </c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1"/>
      <c r="R9" s="487"/>
      <c r="S9" s="487"/>
    </row>
    <row r="10" spans="1:19" ht="18" customHeight="1">
      <c r="A10" s="497"/>
      <c r="B10" s="497"/>
      <c r="C10" s="499"/>
      <c r="D10" s="502"/>
      <c r="E10" s="492" t="s">
        <v>7</v>
      </c>
      <c r="F10" s="493"/>
      <c r="G10" s="494"/>
      <c r="H10" s="492" t="s">
        <v>10</v>
      </c>
      <c r="I10" s="493"/>
      <c r="J10" s="494"/>
      <c r="K10" s="492" t="s">
        <v>11</v>
      </c>
      <c r="L10" s="493"/>
      <c r="M10" s="494"/>
      <c r="N10" s="492" t="s">
        <v>8</v>
      </c>
      <c r="O10" s="493"/>
      <c r="P10" s="494"/>
      <c r="Q10" s="495" t="s">
        <v>6</v>
      </c>
      <c r="R10" s="487"/>
      <c r="S10" s="487"/>
    </row>
    <row r="11" spans="1:19" ht="50.25" customHeight="1" thickBot="1">
      <c r="A11" s="496"/>
      <c r="B11" s="496"/>
      <c r="C11" s="500"/>
      <c r="D11" s="503"/>
      <c r="E11" s="316" t="s">
        <v>9</v>
      </c>
      <c r="F11" s="317" t="s">
        <v>3</v>
      </c>
      <c r="G11" s="318" t="s">
        <v>16</v>
      </c>
      <c r="H11" s="319" t="s">
        <v>9</v>
      </c>
      <c r="I11" s="320" t="s">
        <v>3</v>
      </c>
      <c r="J11" s="321" t="s">
        <v>16</v>
      </c>
      <c r="K11" s="322" t="s">
        <v>9</v>
      </c>
      <c r="L11" s="317" t="s">
        <v>3</v>
      </c>
      <c r="M11" s="318" t="s">
        <v>16</v>
      </c>
      <c r="N11" s="319" t="s">
        <v>9</v>
      </c>
      <c r="O11" s="323" t="s">
        <v>3</v>
      </c>
      <c r="P11" s="321" t="s">
        <v>16</v>
      </c>
      <c r="Q11" s="496"/>
      <c r="R11" s="488"/>
      <c r="S11" s="488"/>
    </row>
    <row r="12" spans="1:19" s="272" customFormat="1" ht="14.25" customHeight="1">
      <c r="A12" s="103">
        <v>1</v>
      </c>
      <c r="B12" s="324">
        <v>262</v>
      </c>
      <c r="C12" s="325" t="s">
        <v>324</v>
      </c>
      <c r="D12" s="326" t="s">
        <v>29</v>
      </c>
      <c r="E12" s="93">
        <v>1</v>
      </c>
      <c r="F12" s="49" t="s">
        <v>637</v>
      </c>
      <c r="G12" s="93">
        <v>1</v>
      </c>
      <c r="H12" s="89">
        <v>3</v>
      </c>
      <c r="I12" s="90" t="s">
        <v>638</v>
      </c>
      <c r="J12" s="91">
        <v>1</v>
      </c>
      <c r="K12" s="93">
        <v>2</v>
      </c>
      <c r="L12" s="90" t="s">
        <v>639</v>
      </c>
      <c r="M12" s="93">
        <v>1</v>
      </c>
      <c r="N12" s="92" t="s">
        <v>64</v>
      </c>
      <c r="O12" s="90" t="s">
        <v>640</v>
      </c>
      <c r="P12" s="94">
        <v>1</v>
      </c>
      <c r="Q12" s="290">
        <v>34</v>
      </c>
      <c r="R12" s="108">
        <v>0.001034988425925926</v>
      </c>
      <c r="S12" s="50" t="s">
        <v>306</v>
      </c>
    </row>
    <row r="13" spans="1:19" s="272" customFormat="1" ht="14.25" customHeight="1">
      <c r="A13" s="100">
        <v>2</v>
      </c>
      <c r="B13" s="327">
        <v>267</v>
      </c>
      <c r="C13" s="326" t="s">
        <v>309</v>
      </c>
      <c r="D13" s="325" t="s">
        <v>310</v>
      </c>
      <c r="E13" s="98">
        <v>5</v>
      </c>
      <c r="F13" s="49" t="s">
        <v>641</v>
      </c>
      <c r="G13" s="98">
        <v>1</v>
      </c>
      <c r="H13" s="51">
        <v>1</v>
      </c>
      <c r="I13" s="49" t="s">
        <v>642</v>
      </c>
      <c r="J13" s="52">
        <v>1</v>
      </c>
      <c r="K13" s="98">
        <v>2</v>
      </c>
      <c r="L13" s="49" t="s">
        <v>643</v>
      </c>
      <c r="M13" s="98">
        <v>2</v>
      </c>
      <c r="N13" s="48" t="s">
        <v>64</v>
      </c>
      <c r="O13" s="49" t="s">
        <v>644</v>
      </c>
      <c r="P13" s="50">
        <v>2</v>
      </c>
      <c r="Q13" s="328">
        <v>21</v>
      </c>
      <c r="R13" s="108">
        <v>0.0010344328703703705</v>
      </c>
      <c r="S13" s="50" t="s">
        <v>306</v>
      </c>
    </row>
    <row r="14" spans="1:19" s="272" customFormat="1" ht="14.25" customHeight="1">
      <c r="A14" s="100">
        <v>3</v>
      </c>
      <c r="B14" s="324">
        <v>268</v>
      </c>
      <c r="C14" s="325" t="s">
        <v>319</v>
      </c>
      <c r="D14" s="325" t="s">
        <v>42</v>
      </c>
      <c r="E14" s="98">
        <v>6</v>
      </c>
      <c r="F14" s="49" t="s">
        <v>645</v>
      </c>
      <c r="G14" s="98">
        <v>2</v>
      </c>
      <c r="H14" s="51">
        <v>1</v>
      </c>
      <c r="I14" s="49" t="s">
        <v>646</v>
      </c>
      <c r="J14" s="52">
        <v>2</v>
      </c>
      <c r="K14" s="98">
        <v>1</v>
      </c>
      <c r="L14" s="49" t="s">
        <v>647</v>
      </c>
      <c r="M14" s="98">
        <v>2</v>
      </c>
      <c r="N14" s="48" t="s">
        <v>64</v>
      </c>
      <c r="O14" s="49" t="s">
        <v>648</v>
      </c>
      <c r="P14" s="50">
        <v>3</v>
      </c>
      <c r="Q14" s="328">
        <v>13</v>
      </c>
      <c r="R14" s="108">
        <v>0.0010197569444444444</v>
      </c>
      <c r="S14" s="50" t="s">
        <v>306</v>
      </c>
    </row>
    <row r="15" spans="1:116" s="329" customFormat="1" ht="14.25" customHeight="1">
      <c r="A15" s="100">
        <v>4</v>
      </c>
      <c r="B15" s="324">
        <v>264</v>
      </c>
      <c r="C15" s="325" t="s">
        <v>72</v>
      </c>
      <c r="D15" s="325" t="s">
        <v>310</v>
      </c>
      <c r="E15" s="48">
        <v>6</v>
      </c>
      <c r="F15" s="49" t="s">
        <v>649</v>
      </c>
      <c r="G15" s="98">
        <v>1</v>
      </c>
      <c r="H15" s="51">
        <v>4</v>
      </c>
      <c r="I15" s="49" t="s">
        <v>650</v>
      </c>
      <c r="J15" s="52">
        <v>2</v>
      </c>
      <c r="K15" s="98">
        <v>1</v>
      </c>
      <c r="L15" s="49" t="s">
        <v>651</v>
      </c>
      <c r="M15" s="98">
        <v>1</v>
      </c>
      <c r="N15" s="48" t="s">
        <v>64</v>
      </c>
      <c r="O15" s="49" t="s">
        <v>652</v>
      </c>
      <c r="P15" s="50">
        <v>4</v>
      </c>
      <c r="Q15" s="328">
        <v>8</v>
      </c>
      <c r="R15" s="108">
        <v>0.0010140277777777778</v>
      </c>
      <c r="S15" s="50" t="s">
        <v>306</v>
      </c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</row>
    <row r="16" spans="1:19" s="272" customFormat="1" ht="14.25" customHeight="1">
      <c r="A16" s="100">
        <v>5</v>
      </c>
      <c r="B16" s="327">
        <v>277</v>
      </c>
      <c r="C16" s="325" t="s">
        <v>349</v>
      </c>
      <c r="D16" s="325" t="s">
        <v>338</v>
      </c>
      <c r="E16" s="47">
        <v>7</v>
      </c>
      <c r="F16" s="49" t="s">
        <v>653</v>
      </c>
      <c r="G16" s="47">
        <v>1</v>
      </c>
      <c r="H16" s="101">
        <v>4</v>
      </c>
      <c r="I16" s="55" t="s">
        <v>654</v>
      </c>
      <c r="J16" s="102">
        <v>1</v>
      </c>
      <c r="K16" s="47">
        <v>1</v>
      </c>
      <c r="L16" s="55" t="s">
        <v>655</v>
      </c>
      <c r="M16" s="47">
        <v>3</v>
      </c>
      <c r="N16" s="54" t="s">
        <v>63</v>
      </c>
      <c r="O16" s="55" t="s">
        <v>656</v>
      </c>
      <c r="P16" s="56">
        <v>1</v>
      </c>
      <c r="Q16" s="330"/>
      <c r="R16" s="108">
        <v>0.0010091782407407406</v>
      </c>
      <c r="S16" s="50" t="s">
        <v>306</v>
      </c>
    </row>
    <row r="17" spans="1:19" s="272" customFormat="1" ht="14.25" customHeight="1">
      <c r="A17" s="100">
        <v>6</v>
      </c>
      <c r="B17" s="324">
        <v>265</v>
      </c>
      <c r="C17" s="325" t="s">
        <v>34</v>
      </c>
      <c r="D17" s="325" t="s">
        <v>310</v>
      </c>
      <c r="E17" s="98">
        <v>3</v>
      </c>
      <c r="F17" s="49" t="s">
        <v>657</v>
      </c>
      <c r="G17" s="98">
        <v>2</v>
      </c>
      <c r="H17" s="51">
        <v>2</v>
      </c>
      <c r="I17" s="49" t="s">
        <v>658</v>
      </c>
      <c r="J17" s="52">
        <v>1</v>
      </c>
      <c r="K17" s="98">
        <v>1</v>
      </c>
      <c r="L17" s="49" t="s">
        <v>659</v>
      </c>
      <c r="M17" s="98">
        <v>4</v>
      </c>
      <c r="N17" s="48" t="s">
        <v>63</v>
      </c>
      <c r="O17" s="49" t="s">
        <v>660</v>
      </c>
      <c r="P17" s="50">
        <v>2</v>
      </c>
      <c r="Q17" s="328"/>
      <c r="R17" s="108">
        <v>0.0010380902777777778</v>
      </c>
      <c r="S17" s="50" t="s">
        <v>306</v>
      </c>
    </row>
    <row r="18" spans="1:19" s="272" customFormat="1" ht="14.25" customHeight="1">
      <c r="A18" s="100">
        <v>7</v>
      </c>
      <c r="B18" s="327">
        <v>278</v>
      </c>
      <c r="C18" s="326" t="s">
        <v>337</v>
      </c>
      <c r="D18" s="325" t="s">
        <v>338</v>
      </c>
      <c r="E18" s="98">
        <v>3</v>
      </c>
      <c r="F18" s="49" t="s">
        <v>661</v>
      </c>
      <c r="G18" s="98">
        <v>1</v>
      </c>
      <c r="H18" s="51">
        <v>2</v>
      </c>
      <c r="I18" s="49" t="s">
        <v>662</v>
      </c>
      <c r="J18" s="52">
        <v>2</v>
      </c>
      <c r="K18" s="98">
        <v>2</v>
      </c>
      <c r="L18" s="49" t="s">
        <v>663</v>
      </c>
      <c r="M18" s="98">
        <v>4</v>
      </c>
      <c r="N18" s="48" t="s">
        <v>63</v>
      </c>
      <c r="O18" s="49" t="s">
        <v>664</v>
      </c>
      <c r="P18" s="50">
        <v>3</v>
      </c>
      <c r="Q18" s="328"/>
      <c r="R18" s="108">
        <v>0.0010456018518518518</v>
      </c>
      <c r="S18" s="50" t="s">
        <v>306</v>
      </c>
    </row>
    <row r="19" spans="1:116" s="329" customFormat="1" ht="14.25" customHeight="1">
      <c r="A19" s="100">
        <v>8</v>
      </c>
      <c r="B19" s="327">
        <v>272</v>
      </c>
      <c r="C19" s="326" t="s">
        <v>385</v>
      </c>
      <c r="D19" s="325" t="s">
        <v>42</v>
      </c>
      <c r="E19" s="98">
        <v>4</v>
      </c>
      <c r="F19" s="49" t="s">
        <v>665</v>
      </c>
      <c r="G19" s="98">
        <v>1</v>
      </c>
      <c r="H19" s="51">
        <v>3</v>
      </c>
      <c r="I19" s="49" t="s">
        <v>666</v>
      </c>
      <c r="J19" s="52">
        <v>2</v>
      </c>
      <c r="K19" s="98">
        <v>2</v>
      </c>
      <c r="L19" s="49" t="s">
        <v>667</v>
      </c>
      <c r="M19" s="98">
        <v>3</v>
      </c>
      <c r="N19" s="48" t="s">
        <v>63</v>
      </c>
      <c r="O19" s="49" t="s">
        <v>62</v>
      </c>
      <c r="P19" s="50"/>
      <c r="Q19" s="328"/>
      <c r="R19" s="108">
        <v>0.0010367592592592592</v>
      </c>
      <c r="S19" s="50" t="s">
        <v>306</v>
      </c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</row>
    <row r="20" spans="1:19" s="272" customFormat="1" ht="14.25" customHeight="1">
      <c r="A20" s="100">
        <v>9</v>
      </c>
      <c r="B20" s="324">
        <v>293</v>
      </c>
      <c r="C20" s="325" t="s">
        <v>51</v>
      </c>
      <c r="D20" s="325" t="s">
        <v>54</v>
      </c>
      <c r="E20" s="47">
        <v>2</v>
      </c>
      <c r="F20" s="49" t="s">
        <v>668</v>
      </c>
      <c r="G20" s="47">
        <v>1</v>
      </c>
      <c r="H20" s="101">
        <v>2</v>
      </c>
      <c r="I20" s="55" t="s">
        <v>669</v>
      </c>
      <c r="J20" s="102">
        <v>3</v>
      </c>
      <c r="K20" s="47"/>
      <c r="L20" s="55"/>
      <c r="M20" s="47"/>
      <c r="N20" s="54"/>
      <c r="O20" s="55"/>
      <c r="P20" s="56"/>
      <c r="Q20" s="330"/>
      <c r="R20" s="108">
        <v>0.0010428935185185185</v>
      </c>
      <c r="S20" s="50" t="s">
        <v>306</v>
      </c>
    </row>
    <row r="21" spans="1:19" s="272" customFormat="1" ht="13.5" customHeight="1">
      <c r="A21" s="100">
        <v>10</v>
      </c>
      <c r="B21" s="324">
        <v>273</v>
      </c>
      <c r="C21" s="326" t="s">
        <v>46</v>
      </c>
      <c r="D21" s="325" t="s">
        <v>42</v>
      </c>
      <c r="E21" s="98">
        <v>5</v>
      </c>
      <c r="F21" s="49" t="s">
        <v>670</v>
      </c>
      <c r="G21" s="98">
        <v>2</v>
      </c>
      <c r="H21" s="51">
        <v>4</v>
      </c>
      <c r="I21" s="49" t="s">
        <v>671</v>
      </c>
      <c r="J21" s="52">
        <v>3</v>
      </c>
      <c r="K21" s="98"/>
      <c r="L21" s="49"/>
      <c r="M21" s="98"/>
      <c r="N21" s="54"/>
      <c r="O21" s="49"/>
      <c r="P21" s="50"/>
      <c r="Q21" s="328"/>
      <c r="R21" s="108">
        <v>0.0010454976851851851</v>
      </c>
      <c r="S21" s="50" t="s">
        <v>306</v>
      </c>
    </row>
    <row r="22" spans="1:19" s="272" customFormat="1" ht="14.25" customHeight="1">
      <c r="A22" s="100">
        <v>11</v>
      </c>
      <c r="B22" s="324">
        <v>283</v>
      </c>
      <c r="C22" s="325" t="s">
        <v>358</v>
      </c>
      <c r="D22" s="325" t="s">
        <v>99</v>
      </c>
      <c r="E22" s="98">
        <v>7</v>
      </c>
      <c r="F22" s="49" t="s">
        <v>672</v>
      </c>
      <c r="G22" s="98">
        <v>2</v>
      </c>
      <c r="H22" s="51">
        <v>3</v>
      </c>
      <c r="I22" s="49" t="s">
        <v>673</v>
      </c>
      <c r="J22" s="52">
        <v>3</v>
      </c>
      <c r="K22" s="98"/>
      <c r="L22" s="49"/>
      <c r="M22" s="98"/>
      <c r="N22" s="48"/>
      <c r="O22" s="49"/>
      <c r="P22" s="50"/>
      <c r="Q22" s="328"/>
      <c r="R22" s="108">
        <v>0.001050636574074074</v>
      </c>
      <c r="S22" s="50" t="s">
        <v>306</v>
      </c>
    </row>
    <row r="23" spans="1:19" s="272" customFormat="1" ht="14.25" customHeight="1">
      <c r="A23" s="100">
        <v>12</v>
      </c>
      <c r="B23" s="327">
        <v>298</v>
      </c>
      <c r="C23" s="326" t="s">
        <v>346</v>
      </c>
      <c r="D23" s="325" t="s">
        <v>28</v>
      </c>
      <c r="E23" s="98">
        <v>2</v>
      </c>
      <c r="F23" s="49" t="s">
        <v>674</v>
      </c>
      <c r="G23" s="98" t="s">
        <v>675</v>
      </c>
      <c r="H23" s="51">
        <v>1</v>
      </c>
      <c r="I23" s="49" t="s">
        <v>201</v>
      </c>
      <c r="J23" s="52">
        <v>3</v>
      </c>
      <c r="K23" s="98"/>
      <c r="L23" s="49"/>
      <c r="M23" s="98"/>
      <c r="N23" s="48"/>
      <c r="O23" s="49"/>
      <c r="P23" s="50"/>
      <c r="Q23" s="328"/>
      <c r="R23" s="108">
        <v>0.0013334027777777778</v>
      </c>
      <c r="S23" s="50" t="s">
        <v>471</v>
      </c>
    </row>
    <row r="24" spans="1:19" s="272" customFormat="1" ht="14.25" customHeight="1">
      <c r="A24" s="100">
        <v>13</v>
      </c>
      <c r="B24" s="324">
        <v>288</v>
      </c>
      <c r="C24" s="325" t="s">
        <v>409</v>
      </c>
      <c r="D24" s="326" t="s">
        <v>99</v>
      </c>
      <c r="E24" s="98">
        <v>2</v>
      </c>
      <c r="F24" s="49" t="s">
        <v>676</v>
      </c>
      <c r="G24" s="98">
        <v>2</v>
      </c>
      <c r="H24" s="51">
        <v>4</v>
      </c>
      <c r="I24" s="49" t="s">
        <v>677</v>
      </c>
      <c r="J24" s="52">
        <v>4</v>
      </c>
      <c r="K24" s="98"/>
      <c r="L24" s="49"/>
      <c r="M24" s="98"/>
      <c r="N24" s="48"/>
      <c r="O24" s="49"/>
      <c r="P24" s="50"/>
      <c r="Q24" s="328"/>
      <c r="R24" s="108">
        <v>0.0010494212962962963</v>
      </c>
      <c r="S24" s="50" t="s">
        <v>306</v>
      </c>
    </row>
    <row r="25" spans="1:19" s="272" customFormat="1" ht="14.25" customHeight="1">
      <c r="A25" s="100">
        <v>14</v>
      </c>
      <c r="B25" s="324">
        <v>269</v>
      </c>
      <c r="C25" s="331" t="s">
        <v>370</v>
      </c>
      <c r="D25" s="325" t="s">
        <v>42</v>
      </c>
      <c r="E25" s="98">
        <v>6</v>
      </c>
      <c r="F25" s="49" t="s">
        <v>678</v>
      </c>
      <c r="G25" s="98">
        <v>3</v>
      </c>
      <c r="H25" s="51">
        <v>3</v>
      </c>
      <c r="I25" s="49" t="s">
        <v>679</v>
      </c>
      <c r="J25" s="52">
        <v>4</v>
      </c>
      <c r="K25" s="98"/>
      <c r="L25" s="49"/>
      <c r="M25" s="98"/>
      <c r="N25" s="48"/>
      <c r="O25" s="49"/>
      <c r="P25" s="50"/>
      <c r="Q25" s="328"/>
      <c r="R25" s="108">
        <v>0.0010534837962962963</v>
      </c>
      <c r="S25" s="50" t="s">
        <v>304</v>
      </c>
    </row>
    <row r="26" spans="1:19" s="272" customFormat="1" ht="14.25" customHeight="1">
      <c r="A26" s="100">
        <v>15</v>
      </c>
      <c r="B26" s="324">
        <v>280</v>
      </c>
      <c r="C26" s="325" t="s">
        <v>373</v>
      </c>
      <c r="D26" s="325" t="s">
        <v>374</v>
      </c>
      <c r="E26" s="98">
        <v>4</v>
      </c>
      <c r="F26" s="49" t="s">
        <v>680</v>
      </c>
      <c r="G26" s="98">
        <v>2</v>
      </c>
      <c r="H26" s="51">
        <v>1</v>
      </c>
      <c r="I26" s="49" t="s">
        <v>62</v>
      </c>
      <c r="J26" s="52"/>
      <c r="K26" s="98"/>
      <c r="L26" s="49"/>
      <c r="M26" s="98"/>
      <c r="N26" s="48"/>
      <c r="O26" s="49"/>
      <c r="P26" s="50"/>
      <c r="Q26" s="328"/>
      <c r="R26" s="108">
        <v>0.0010510069444444445</v>
      </c>
      <c r="S26" s="50" t="s">
        <v>306</v>
      </c>
    </row>
    <row r="27" spans="1:19" s="272" customFormat="1" ht="14.25" customHeight="1">
      <c r="A27" s="100">
        <v>16</v>
      </c>
      <c r="B27" s="327">
        <v>281</v>
      </c>
      <c r="C27" s="326" t="s">
        <v>363</v>
      </c>
      <c r="D27" s="325" t="s">
        <v>115</v>
      </c>
      <c r="E27" s="98">
        <v>1</v>
      </c>
      <c r="F27" s="49" t="s">
        <v>681</v>
      </c>
      <c r="G27" s="98">
        <v>2</v>
      </c>
      <c r="H27" s="51">
        <v>2</v>
      </c>
      <c r="I27" s="49" t="s">
        <v>62</v>
      </c>
      <c r="J27" s="52"/>
      <c r="K27" s="98"/>
      <c r="L27" s="49"/>
      <c r="M27" s="98"/>
      <c r="N27" s="48"/>
      <c r="O27" s="49"/>
      <c r="P27" s="50"/>
      <c r="Q27" s="328"/>
      <c r="R27" s="108">
        <v>0.0010567939814814815</v>
      </c>
      <c r="S27" s="50" t="s">
        <v>304</v>
      </c>
    </row>
    <row r="28" spans="1:19" s="272" customFormat="1" ht="14.25" customHeight="1">
      <c r="A28" s="100">
        <v>17</v>
      </c>
      <c r="B28" s="324">
        <v>266</v>
      </c>
      <c r="C28" s="325" t="s">
        <v>341</v>
      </c>
      <c r="D28" s="325" t="s">
        <v>310</v>
      </c>
      <c r="E28" s="98">
        <v>4</v>
      </c>
      <c r="F28" s="49" t="s">
        <v>682</v>
      </c>
      <c r="G28" s="98">
        <v>3</v>
      </c>
      <c r="H28" s="51">
        <v>1</v>
      </c>
      <c r="I28" s="49" t="s">
        <v>62</v>
      </c>
      <c r="J28" s="52"/>
      <c r="K28" s="98"/>
      <c r="L28" s="49"/>
      <c r="M28" s="98"/>
      <c r="N28" s="48"/>
      <c r="O28" s="49"/>
      <c r="P28" s="50"/>
      <c r="Q28" s="328"/>
      <c r="R28" s="108">
        <v>0.0010572106481481483</v>
      </c>
      <c r="S28" s="50" t="s">
        <v>304</v>
      </c>
    </row>
    <row r="29" spans="1:19" s="272" customFormat="1" ht="14.25" customHeight="1">
      <c r="A29" s="100">
        <v>18</v>
      </c>
      <c r="B29" s="327">
        <v>291</v>
      </c>
      <c r="C29" s="326" t="s">
        <v>36</v>
      </c>
      <c r="D29" s="325" t="s">
        <v>361</v>
      </c>
      <c r="E29" s="98">
        <v>7</v>
      </c>
      <c r="F29" s="49" t="s">
        <v>683</v>
      </c>
      <c r="G29" s="98">
        <v>3</v>
      </c>
      <c r="H29" s="51"/>
      <c r="I29" s="49"/>
      <c r="J29" s="52"/>
      <c r="K29" s="98"/>
      <c r="L29" s="49"/>
      <c r="M29" s="98"/>
      <c r="N29" s="48"/>
      <c r="O29" s="49"/>
      <c r="P29" s="50"/>
      <c r="Q29" s="328"/>
      <c r="R29" s="108">
        <v>0.0010600462962962961</v>
      </c>
      <c r="S29" s="50" t="s">
        <v>304</v>
      </c>
    </row>
    <row r="30" spans="1:19" s="272" customFormat="1" ht="14.25" customHeight="1">
      <c r="A30" s="100">
        <v>19</v>
      </c>
      <c r="B30" s="324">
        <v>271</v>
      </c>
      <c r="C30" s="325" t="s">
        <v>407</v>
      </c>
      <c r="D30" s="325" t="s">
        <v>42</v>
      </c>
      <c r="E30" s="98">
        <v>3</v>
      </c>
      <c r="F30" s="49" t="s">
        <v>684</v>
      </c>
      <c r="G30" s="98">
        <v>3</v>
      </c>
      <c r="H30" s="51"/>
      <c r="I30" s="49"/>
      <c r="J30" s="52"/>
      <c r="K30" s="98"/>
      <c r="L30" s="49"/>
      <c r="M30" s="98"/>
      <c r="N30" s="48"/>
      <c r="O30" s="49"/>
      <c r="P30" s="50"/>
      <c r="Q30" s="328"/>
      <c r="R30" s="108">
        <v>0.0010658796296296295</v>
      </c>
      <c r="S30" s="50" t="s">
        <v>304</v>
      </c>
    </row>
    <row r="31" spans="1:19" s="272" customFormat="1" ht="14.25" customHeight="1">
      <c r="A31" s="100">
        <v>20</v>
      </c>
      <c r="B31" s="324">
        <v>292</v>
      </c>
      <c r="C31" s="325" t="s">
        <v>32</v>
      </c>
      <c r="D31" s="325" t="s">
        <v>53</v>
      </c>
      <c r="E31" s="98">
        <v>1</v>
      </c>
      <c r="F31" s="49" t="s">
        <v>685</v>
      </c>
      <c r="G31" s="98">
        <v>3</v>
      </c>
      <c r="H31" s="51"/>
      <c r="I31" s="49"/>
      <c r="J31" s="52"/>
      <c r="K31" s="98"/>
      <c r="L31" s="49"/>
      <c r="M31" s="98"/>
      <c r="N31" s="48"/>
      <c r="O31" s="49"/>
      <c r="P31" s="50"/>
      <c r="Q31" s="328"/>
      <c r="R31" s="108">
        <v>0.001066539351851852</v>
      </c>
      <c r="S31" s="50" t="s">
        <v>304</v>
      </c>
    </row>
    <row r="32" spans="1:19" s="272" customFormat="1" ht="14.25" customHeight="1">
      <c r="A32" s="100">
        <v>21</v>
      </c>
      <c r="B32" s="324">
        <v>294</v>
      </c>
      <c r="C32" s="325" t="s">
        <v>84</v>
      </c>
      <c r="D32" s="325" t="s">
        <v>54</v>
      </c>
      <c r="E32" s="98">
        <v>5</v>
      </c>
      <c r="F32" s="49" t="s">
        <v>686</v>
      </c>
      <c r="G32" s="98">
        <v>3</v>
      </c>
      <c r="H32" s="51"/>
      <c r="I32" s="49"/>
      <c r="J32" s="52"/>
      <c r="K32" s="98"/>
      <c r="L32" s="49"/>
      <c r="M32" s="98"/>
      <c r="N32" s="48"/>
      <c r="O32" s="49"/>
      <c r="P32" s="50"/>
      <c r="Q32" s="328"/>
      <c r="R32" s="108">
        <v>0.0010806712962962964</v>
      </c>
      <c r="S32" s="50" t="s">
        <v>304</v>
      </c>
    </row>
    <row r="33" spans="1:116" s="329" customFormat="1" ht="14.25" customHeight="1">
      <c r="A33" s="100">
        <v>22</v>
      </c>
      <c r="B33" s="324">
        <v>274</v>
      </c>
      <c r="C33" s="325" t="s">
        <v>377</v>
      </c>
      <c r="D33" s="325" t="s">
        <v>42</v>
      </c>
      <c r="E33" s="98">
        <v>2</v>
      </c>
      <c r="F33" s="49" t="s">
        <v>687</v>
      </c>
      <c r="G33" s="98">
        <v>3</v>
      </c>
      <c r="H33" s="51"/>
      <c r="I33" s="49"/>
      <c r="J33" s="52"/>
      <c r="K33" s="98"/>
      <c r="L33" s="49"/>
      <c r="M33" s="98"/>
      <c r="N33" s="48"/>
      <c r="O33" s="49"/>
      <c r="P33" s="50"/>
      <c r="Q33" s="328"/>
      <c r="R33" s="108">
        <v>0.0011347916666666668</v>
      </c>
      <c r="S33" s="50" t="s">
        <v>302</v>
      </c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</row>
    <row r="34" spans="1:19" s="272" customFormat="1" ht="14.25" customHeight="1">
      <c r="A34" s="100">
        <v>23</v>
      </c>
      <c r="B34" s="327">
        <v>279</v>
      </c>
      <c r="C34" s="326" t="s">
        <v>45</v>
      </c>
      <c r="D34" s="325" t="s">
        <v>42</v>
      </c>
      <c r="E34" s="47">
        <v>7</v>
      </c>
      <c r="F34" s="49" t="s">
        <v>688</v>
      </c>
      <c r="G34" s="47">
        <v>4</v>
      </c>
      <c r="H34" s="101"/>
      <c r="I34" s="55"/>
      <c r="J34" s="102"/>
      <c r="K34" s="47"/>
      <c r="L34" s="55"/>
      <c r="M34" s="47"/>
      <c r="N34" s="54"/>
      <c r="O34" s="55"/>
      <c r="P34" s="56"/>
      <c r="Q34" s="330"/>
      <c r="R34" s="108">
        <v>0.001060613425925926</v>
      </c>
      <c r="S34" s="50" t="s">
        <v>304</v>
      </c>
    </row>
    <row r="35" spans="1:19" s="272" customFormat="1" ht="14.25" customHeight="1">
      <c r="A35" s="100">
        <v>24</v>
      </c>
      <c r="B35" s="324">
        <v>286</v>
      </c>
      <c r="C35" s="325" t="s">
        <v>383</v>
      </c>
      <c r="D35" s="325" t="s">
        <v>99</v>
      </c>
      <c r="E35" s="98">
        <v>4</v>
      </c>
      <c r="F35" s="49" t="s">
        <v>689</v>
      </c>
      <c r="G35" s="98">
        <v>4</v>
      </c>
      <c r="H35" s="51"/>
      <c r="I35" s="49"/>
      <c r="J35" s="52"/>
      <c r="K35" s="98"/>
      <c r="L35" s="49"/>
      <c r="M35" s="98"/>
      <c r="N35" s="48"/>
      <c r="O35" s="49"/>
      <c r="P35" s="50"/>
      <c r="Q35" s="328"/>
      <c r="R35" s="108">
        <v>0.001066377314814815</v>
      </c>
      <c r="S35" s="50" t="s">
        <v>304</v>
      </c>
    </row>
    <row r="36" spans="1:19" s="272" customFormat="1" ht="14.25" customHeight="1">
      <c r="A36" s="100">
        <v>25</v>
      </c>
      <c r="B36" s="324">
        <v>295</v>
      </c>
      <c r="C36" s="325" t="s">
        <v>380</v>
      </c>
      <c r="D36" s="325" t="s">
        <v>116</v>
      </c>
      <c r="E36" s="98">
        <v>3</v>
      </c>
      <c r="F36" s="49" t="s">
        <v>690</v>
      </c>
      <c r="G36" s="98">
        <v>4</v>
      </c>
      <c r="H36" s="51"/>
      <c r="I36" s="49"/>
      <c r="J36" s="52"/>
      <c r="K36" s="98"/>
      <c r="L36" s="49"/>
      <c r="M36" s="98"/>
      <c r="N36" s="48"/>
      <c r="O36" s="49"/>
      <c r="P36" s="50"/>
      <c r="Q36" s="328"/>
      <c r="R36" s="108">
        <v>0.0010692939814814814</v>
      </c>
      <c r="S36" s="50" t="s">
        <v>304</v>
      </c>
    </row>
    <row r="37" spans="1:19" s="272" customFormat="1" ht="14.25" customHeight="1">
      <c r="A37" s="100">
        <v>26</v>
      </c>
      <c r="B37" s="327">
        <v>289</v>
      </c>
      <c r="C37" s="326" t="s">
        <v>394</v>
      </c>
      <c r="D37" s="325" t="s">
        <v>33</v>
      </c>
      <c r="E37" s="98">
        <v>6</v>
      </c>
      <c r="F37" s="49" t="s">
        <v>691</v>
      </c>
      <c r="G37" s="98">
        <v>4</v>
      </c>
      <c r="H37" s="51"/>
      <c r="I37" s="49"/>
      <c r="J37" s="52"/>
      <c r="K37" s="98"/>
      <c r="L37" s="49"/>
      <c r="M37" s="98"/>
      <c r="N37" s="48"/>
      <c r="O37" s="49"/>
      <c r="P37" s="50"/>
      <c r="Q37" s="328"/>
      <c r="R37" s="108">
        <v>0.001079525462962963</v>
      </c>
      <c r="S37" s="50" t="s">
        <v>304</v>
      </c>
    </row>
    <row r="38" spans="1:19" s="272" customFormat="1" ht="14.25" customHeight="1">
      <c r="A38" s="100">
        <v>27</v>
      </c>
      <c r="B38" s="324">
        <v>285</v>
      </c>
      <c r="C38" s="325" t="s">
        <v>397</v>
      </c>
      <c r="D38" s="325" t="s">
        <v>99</v>
      </c>
      <c r="E38" s="98">
        <v>1</v>
      </c>
      <c r="F38" s="49" t="s">
        <v>692</v>
      </c>
      <c r="G38" s="98">
        <v>4</v>
      </c>
      <c r="H38" s="51"/>
      <c r="I38" s="49"/>
      <c r="J38" s="52"/>
      <c r="K38" s="98"/>
      <c r="L38" s="49"/>
      <c r="M38" s="98"/>
      <c r="N38" s="48"/>
      <c r="O38" s="49"/>
      <c r="P38" s="50"/>
      <c r="Q38" s="328"/>
      <c r="R38" s="108">
        <v>0.001085462962962963</v>
      </c>
      <c r="S38" s="50" t="s">
        <v>304</v>
      </c>
    </row>
    <row r="39" spans="1:19" s="272" customFormat="1" ht="14.25" customHeight="1">
      <c r="A39" s="100">
        <v>28</v>
      </c>
      <c r="B39" s="327">
        <v>297</v>
      </c>
      <c r="C39" s="326" t="s">
        <v>39</v>
      </c>
      <c r="D39" s="325" t="s">
        <v>28</v>
      </c>
      <c r="E39" s="98">
        <v>7</v>
      </c>
      <c r="F39" s="49" t="s">
        <v>693</v>
      </c>
      <c r="G39" s="98">
        <v>5</v>
      </c>
      <c r="H39" s="51"/>
      <c r="I39" s="49"/>
      <c r="J39" s="52"/>
      <c r="K39" s="98"/>
      <c r="L39" s="49"/>
      <c r="M39" s="98"/>
      <c r="N39" s="48"/>
      <c r="O39" s="49"/>
      <c r="P39" s="50"/>
      <c r="Q39" s="328"/>
      <c r="R39" s="108">
        <v>0.0010648842592592593</v>
      </c>
      <c r="S39" s="50" t="s">
        <v>304</v>
      </c>
    </row>
    <row r="40" spans="1:19" s="272" customFormat="1" ht="14.25" customHeight="1">
      <c r="A40" s="100">
        <v>29</v>
      </c>
      <c r="B40" s="327">
        <v>282</v>
      </c>
      <c r="C40" s="326" t="s">
        <v>38</v>
      </c>
      <c r="D40" s="325" t="s">
        <v>115</v>
      </c>
      <c r="E40" s="98">
        <v>3</v>
      </c>
      <c r="F40" s="49" t="s">
        <v>694</v>
      </c>
      <c r="G40" s="98">
        <v>5</v>
      </c>
      <c r="H40" s="51"/>
      <c r="I40" s="49"/>
      <c r="J40" s="52"/>
      <c r="K40" s="98"/>
      <c r="L40" s="49"/>
      <c r="M40" s="98"/>
      <c r="N40" s="48"/>
      <c r="O40" s="49"/>
      <c r="P40" s="50"/>
      <c r="Q40" s="328"/>
      <c r="R40" s="108">
        <v>0.001085150462962963</v>
      </c>
      <c r="S40" s="50" t="s">
        <v>304</v>
      </c>
    </row>
    <row r="41" spans="1:19" s="272" customFormat="1" ht="14.25" customHeight="1">
      <c r="A41" s="100">
        <v>30</v>
      </c>
      <c r="B41" s="54">
        <v>287</v>
      </c>
      <c r="C41" s="326" t="s">
        <v>414</v>
      </c>
      <c r="D41" s="325" t="s">
        <v>99</v>
      </c>
      <c r="E41" s="98">
        <v>6</v>
      </c>
      <c r="F41" s="49" t="s">
        <v>695</v>
      </c>
      <c r="G41" s="98">
        <v>5</v>
      </c>
      <c r="H41" s="51"/>
      <c r="I41" s="49"/>
      <c r="J41" s="52"/>
      <c r="K41" s="98"/>
      <c r="L41" s="49"/>
      <c r="M41" s="98"/>
      <c r="N41" s="48"/>
      <c r="O41" s="49"/>
      <c r="P41" s="50"/>
      <c r="Q41" s="328"/>
      <c r="R41" s="108">
        <v>0.001086076388888889</v>
      </c>
      <c r="S41" s="50" t="s">
        <v>304</v>
      </c>
    </row>
    <row r="42" spans="1:19" s="272" customFormat="1" ht="14.25" customHeight="1">
      <c r="A42" s="100">
        <v>31</v>
      </c>
      <c r="B42" s="54">
        <v>275</v>
      </c>
      <c r="C42" s="326" t="s">
        <v>355</v>
      </c>
      <c r="D42" s="325" t="s">
        <v>42</v>
      </c>
      <c r="E42" s="98">
        <v>2</v>
      </c>
      <c r="F42" s="49" t="s">
        <v>696</v>
      </c>
      <c r="G42" s="98">
        <v>5</v>
      </c>
      <c r="H42" s="51"/>
      <c r="I42" s="49"/>
      <c r="J42" s="52"/>
      <c r="K42" s="98"/>
      <c r="L42" s="49"/>
      <c r="M42" s="98"/>
      <c r="N42" s="48"/>
      <c r="O42" s="49"/>
      <c r="P42" s="50"/>
      <c r="Q42" s="328"/>
      <c r="R42" s="108">
        <v>0.0013987962962962962</v>
      </c>
      <c r="S42" s="50" t="s">
        <v>471</v>
      </c>
    </row>
    <row r="43" spans="1:19" s="272" customFormat="1" ht="14.25" customHeight="1">
      <c r="A43" s="100">
        <v>32</v>
      </c>
      <c r="B43" s="54">
        <v>296</v>
      </c>
      <c r="C43" s="326" t="s">
        <v>388</v>
      </c>
      <c r="D43" s="325" t="s">
        <v>389</v>
      </c>
      <c r="E43" s="98">
        <v>4</v>
      </c>
      <c r="F43" s="49" t="s">
        <v>201</v>
      </c>
      <c r="G43" s="98">
        <v>5</v>
      </c>
      <c r="H43" s="51"/>
      <c r="I43" s="49"/>
      <c r="J43" s="52"/>
      <c r="K43" s="98"/>
      <c r="L43" s="49"/>
      <c r="M43" s="98"/>
      <c r="N43" s="48"/>
      <c r="O43" s="49"/>
      <c r="P43" s="50"/>
      <c r="Q43" s="328"/>
      <c r="R43" s="108" t="s">
        <v>420</v>
      </c>
      <c r="S43" s="50" t="s">
        <v>420</v>
      </c>
    </row>
    <row r="44" spans="1:19" s="272" customFormat="1" ht="14.25" customHeight="1">
      <c r="A44" s="100">
        <v>32</v>
      </c>
      <c r="B44" s="54">
        <v>276</v>
      </c>
      <c r="C44" s="331" t="s">
        <v>400</v>
      </c>
      <c r="D44" s="325" t="s">
        <v>42</v>
      </c>
      <c r="E44" s="98">
        <v>1</v>
      </c>
      <c r="F44" s="49" t="s">
        <v>201</v>
      </c>
      <c r="G44" s="98">
        <v>5</v>
      </c>
      <c r="H44" s="51"/>
      <c r="I44" s="49"/>
      <c r="J44" s="52"/>
      <c r="K44" s="98"/>
      <c r="L44" s="49"/>
      <c r="M44" s="98"/>
      <c r="N44" s="48"/>
      <c r="O44" s="49"/>
      <c r="P44" s="50"/>
      <c r="Q44" s="328"/>
      <c r="R44" s="108" t="s">
        <v>420</v>
      </c>
      <c r="S44" s="50" t="s">
        <v>420</v>
      </c>
    </row>
    <row r="45" spans="1:19" s="272" customFormat="1" ht="14.25" customHeight="1">
      <c r="A45" s="100">
        <v>32</v>
      </c>
      <c r="B45" s="332">
        <v>284</v>
      </c>
      <c r="C45" s="325" t="s">
        <v>419</v>
      </c>
      <c r="D45" s="325" t="s">
        <v>99</v>
      </c>
      <c r="E45" s="98">
        <v>3</v>
      </c>
      <c r="F45" s="49" t="s">
        <v>201</v>
      </c>
      <c r="G45" s="98">
        <v>6</v>
      </c>
      <c r="H45" s="51"/>
      <c r="I45" s="49"/>
      <c r="J45" s="52"/>
      <c r="K45" s="98"/>
      <c r="L45" s="49"/>
      <c r="M45" s="98"/>
      <c r="N45" s="48"/>
      <c r="O45" s="49"/>
      <c r="P45" s="50"/>
      <c r="Q45" s="328"/>
      <c r="R45" s="108" t="s">
        <v>420</v>
      </c>
      <c r="S45" s="50" t="s">
        <v>420</v>
      </c>
    </row>
    <row r="46" spans="1:19" s="272" customFormat="1" ht="14.25" customHeight="1">
      <c r="A46" s="100"/>
      <c r="B46" s="332">
        <v>290</v>
      </c>
      <c r="C46" s="325" t="s">
        <v>352</v>
      </c>
      <c r="D46" s="325" t="s">
        <v>33</v>
      </c>
      <c r="E46" s="98">
        <v>5</v>
      </c>
      <c r="F46" s="49" t="s">
        <v>62</v>
      </c>
      <c r="G46" s="98"/>
      <c r="H46" s="51"/>
      <c r="I46" s="49"/>
      <c r="J46" s="52"/>
      <c r="K46" s="98"/>
      <c r="L46" s="49"/>
      <c r="M46" s="98"/>
      <c r="N46" s="48"/>
      <c r="O46" s="49"/>
      <c r="P46" s="50"/>
      <c r="Q46" s="328"/>
      <c r="R46" s="108" t="s">
        <v>420</v>
      </c>
      <c r="S46" s="50" t="s">
        <v>420</v>
      </c>
    </row>
    <row r="47" spans="1:19" s="272" customFormat="1" ht="14.25" customHeight="1">
      <c r="A47" s="100"/>
      <c r="B47" s="332">
        <v>270</v>
      </c>
      <c r="C47" s="326" t="s">
        <v>368</v>
      </c>
      <c r="D47" s="325" t="s">
        <v>42</v>
      </c>
      <c r="E47" s="98">
        <v>5</v>
      </c>
      <c r="F47" s="49" t="s">
        <v>62</v>
      </c>
      <c r="G47" s="98"/>
      <c r="H47" s="51"/>
      <c r="I47" s="49"/>
      <c r="J47" s="52"/>
      <c r="K47" s="98"/>
      <c r="L47" s="49"/>
      <c r="M47" s="98"/>
      <c r="N47" s="48"/>
      <c r="O47" s="49"/>
      <c r="P47" s="50"/>
      <c r="Q47" s="328"/>
      <c r="R47" s="108" t="s">
        <v>420</v>
      </c>
      <c r="S47" s="50" t="s">
        <v>420</v>
      </c>
    </row>
  </sheetData>
  <sheetProtection/>
  <mergeCells count="19">
    <mergeCell ref="A1:S1"/>
    <mergeCell ref="A2:S2"/>
    <mergeCell ref="A3:S3"/>
    <mergeCell ref="A4:S4"/>
    <mergeCell ref="A6:S6"/>
    <mergeCell ref="A7:S7"/>
    <mergeCell ref="A8:A11"/>
    <mergeCell ref="B8:B11"/>
    <mergeCell ref="C8:C11"/>
    <mergeCell ref="D8:D11"/>
    <mergeCell ref="E8:Q8"/>
    <mergeCell ref="R8:R11"/>
    <mergeCell ref="S8:S11"/>
    <mergeCell ref="E9:Q9"/>
    <mergeCell ref="E10:G10"/>
    <mergeCell ref="H10:J10"/>
    <mergeCell ref="K10:M10"/>
    <mergeCell ref="N10:P10"/>
    <mergeCell ref="Q10:Q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70"/>
  <sheetViews>
    <sheetView zoomScalePageLayoutView="0" workbookViewId="0" topLeftCell="A19">
      <selection activeCell="A42" sqref="A42:IV42"/>
    </sheetView>
  </sheetViews>
  <sheetFormatPr defaultColWidth="9.140625" defaultRowHeight="12.75"/>
  <cols>
    <col min="1" max="1" width="3.421875" style="333" customWidth="1"/>
    <col min="2" max="2" width="5.00390625" style="409" customWidth="1"/>
    <col min="3" max="3" width="21.7109375" style="333" customWidth="1"/>
    <col min="4" max="4" width="22.421875" style="333" customWidth="1"/>
    <col min="5" max="8" width="23.7109375" style="333" hidden="1" customWidth="1"/>
    <col min="9" max="9" width="4.7109375" style="409" customWidth="1"/>
    <col min="10" max="10" width="3.421875" style="409" customWidth="1"/>
    <col min="11" max="11" width="3.00390625" style="409" customWidth="1"/>
    <col min="12" max="12" width="4.57421875" style="409" customWidth="1"/>
    <col min="13" max="14" width="4.7109375" style="409" customWidth="1"/>
    <col min="15" max="15" width="5.7109375" style="409" customWidth="1"/>
    <col min="16" max="16" width="7.00390625" style="409" customWidth="1"/>
    <col min="17" max="17" width="8.140625" style="409" customWidth="1"/>
    <col min="18" max="20" width="5.7109375" style="333" customWidth="1"/>
    <col min="21" max="21" width="8.421875" style="333" hidden="1" customWidth="1"/>
    <col min="22" max="22" width="3.421875" style="333" hidden="1" customWidth="1"/>
    <col min="23" max="23" width="4.8515625" style="334" hidden="1" customWidth="1"/>
    <col min="24" max="24" width="18.57421875" style="333" hidden="1" customWidth="1"/>
    <col min="25" max="25" width="24.00390625" style="333" hidden="1" customWidth="1"/>
    <col min="26" max="29" width="23.7109375" style="333" hidden="1" customWidth="1"/>
    <col min="30" max="30" width="5.421875" style="333" hidden="1" customWidth="1"/>
    <col min="31" max="31" width="4.28125" style="333" hidden="1" customWidth="1"/>
    <col min="32" max="32" width="3.57421875" style="333" hidden="1" customWidth="1"/>
    <col min="33" max="35" width="4.7109375" style="333" hidden="1" customWidth="1"/>
    <col min="36" max="36" width="5.57421875" style="333" hidden="1" customWidth="1"/>
    <col min="37" max="37" width="6.8515625" style="333" hidden="1" customWidth="1"/>
    <col min="38" max="38" width="7.28125" style="333" hidden="1" customWidth="1"/>
    <col min="39" max="39" width="4.7109375" style="335" hidden="1" customWidth="1"/>
    <col min="40" max="40" width="0" style="333" hidden="1" customWidth="1"/>
    <col min="41" max="16384" width="9.140625" style="333" customWidth="1"/>
  </cols>
  <sheetData>
    <row r="1" spans="1:17" ht="15.75">
      <c r="A1" s="524" t="str">
        <f>'[2]const'!C4</f>
        <v>Министерство спорта Российской Федерации 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</row>
    <row r="2" spans="1:39" ht="15.75">
      <c r="A2" s="524" t="str">
        <f>'[2]const'!C5</f>
        <v>Союз конькобежцев России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336"/>
      <c r="S2" s="336"/>
      <c r="T2" s="336"/>
      <c r="U2" s="336"/>
      <c r="V2" s="524" t="str">
        <f>'[2]const'!C5</f>
        <v>Союз конькобежцев России</v>
      </c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</row>
    <row r="3" spans="1:39" ht="27" customHeight="1">
      <c r="A3" s="525" t="str">
        <f>'[2]const'!C2</f>
        <v>ЧЕМПИОНАТ РОССИИ ПО ШОРТ-ТРЕКУ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337"/>
      <c r="S3" s="337"/>
      <c r="T3" s="337"/>
      <c r="U3" s="337"/>
      <c r="V3" s="526" t="str">
        <f>'[2]const'!C2</f>
        <v>ЧЕМПИОНАТ РОССИИ ПО ШОРТ-ТРЕКУ</v>
      </c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</row>
    <row r="4" spans="1:39" ht="18">
      <c r="A4" s="525" t="str">
        <f>'[2]const'!C3</f>
        <v>(многоборье)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337"/>
      <c r="S4" s="337"/>
      <c r="T4" s="337"/>
      <c r="U4" s="337"/>
      <c r="V4" s="526" t="str">
        <f>'[2]const'!C3</f>
        <v>(многоборье)</v>
      </c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</row>
    <row r="5" spans="1:39" ht="12.75">
      <c r="A5" s="338"/>
      <c r="B5" s="339"/>
      <c r="C5" s="338"/>
      <c r="D5" s="338"/>
      <c r="E5" s="338"/>
      <c r="F5" s="338"/>
      <c r="G5" s="338"/>
      <c r="H5" s="338"/>
      <c r="I5" s="339"/>
      <c r="J5" s="339"/>
      <c r="K5" s="339"/>
      <c r="L5" s="339"/>
      <c r="M5" s="339"/>
      <c r="N5" s="339"/>
      <c r="O5" s="340"/>
      <c r="P5" s="340"/>
      <c r="Q5" s="341"/>
      <c r="R5" s="336"/>
      <c r="S5" s="336"/>
      <c r="T5" s="336"/>
      <c r="U5" s="336"/>
      <c r="V5" s="338"/>
      <c r="W5" s="342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43"/>
      <c r="AK5" s="343"/>
      <c r="AL5" s="336"/>
      <c r="AM5" s="344"/>
    </row>
    <row r="6" spans="1:39" ht="13.5" thickBot="1">
      <c r="A6" s="345" t="str">
        <f>'[2]const'!C19</f>
        <v>г. Коломна, Конькобежный центр "Коломна"</v>
      </c>
      <c r="B6" s="346"/>
      <c r="C6" s="347"/>
      <c r="D6" s="347"/>
      <c r="E6" s="347"/>
      <c r="F6" s="347"/>
      <c r="G6" s="347"/>
      <c r="H6" s="347"/>
      <c r="I6" s="346"/>
      <c r="J6" s="346"/>
      <c r="K6" s="346"/>
      <c r="L6" s="346"/>
      <c r="M6" s="346"/>
      <c r="N6" s="346"/>
      <c r="O6" s="520" t="str">
        <f>'[2]const'!C6</f>
        <v>26-29 декабря 2014 г.</v>
      </c>
      <c r="P6" s="520"/>
      <c r="Q6" s="520"/>
      <c r="R6" s="336"/>
      <c r="S6" s="336"/>
      <c r="T6" s="336"/>
      <c r="U6" s="336"/>
      <c r="V6" s="348" t="str">
        <f>'[2]const'!C19</f>
        <v>г. Коломна, Конькобежный центр "Коломна"</v>
      </c>
      <c r="W6" s="349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L6" s="349" t="str">
        <f>'[2]const'!C6</f>
        <v>26-29 декабря 2014 г.</v>
      </c>
      <c r="AM6" s="351"/>
    </row>
    <row r="7" spans="1:39" ht="16.5" thickTop="1">
      <c r="A7" s="521" t="s">
        <v>89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336"/>
      <c r="S7" s="336"/>
      <c r="T7" s="336"/>
      <c r="U7" s="336"/>
      <c r="V7" s="522" t="s">
        <v>89</v>
      </c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</row>
    <row r="8" spans="1:39" ht="15.75">
      <c r="A8" s="521" t="str">
        <f>'[2]const'!C11</f>
        <v>МУЖЧИНЫ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336"/>
      <c r="S8" s="336"/>
      <c r="T8" s="336"/>
      <c r="U8" s="336"/>
      <c r="V8" s="523" t="str">
        <f>'[2]const'!C11</f>
        <v>МУЖЧИНЫ</v>
      </c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</row>
    <row r="9" spans="1:39" ht="12.75">
      <c r="A9" s="350"/>
      <c r="B9" s="352"/>
      <c r="C9" s="353"/>
      <c r="D9" s="353"/>
      <c r="E9" s="353"/>
      <c r="F9" s="353"/>
      <c r="G9" s="353"/>
      <c r="H9" s="353"/>
      <c r="I9" s="354"/>
      <c r="J9" s="354"/>
      <c r="K9" s="354"/>
      <c r="L9" s="354"/>
      <c r="M9" s="354"/>
      <c r="N9" s="354"/>
      <c r="O9" s="354"/>
      <c r="P9" s="354"/>
      <c r="Q9" s="354"/>
      <c r="R9" s="336"/>
      <c r="S9" s="336"/>
      <c r="T9" s="336"/>
      <c r="U9" s="336"/>
      <c r="V9" s="355"/>
      <c r="W9" s="35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44"/>
    </row>
    <row r="10" spans="1:39" ht="22.5" customHeight="1">
      <c r="A10" s="515" t="s">
        <v>1</v>
      </c>
      <c r="B10" s="357" t="s">
        <v>0</v>
      </c>
      <c r="C10" s="357" t="s">
        <v>68</v>
      </c>
      <c r="D10" s="357" t="str">
        <f>'[2]const'!C20</f>
        <v>Субъект РФ</v>
      </c>
      <c r="E10" s="358"/>
      <c r="F10" s="358"/>
      <c r="G10" s="358"/>
      <c r="H10" s="358"/>
      <c r="I10" s="517" t="s">
        <v>6</v>
      </c>
      <c r="J10" s="357" t="s">
        <v>17</v>
      </c>
      <c r="K10" s="515" t="s">
        <v>18</v>
      </c>
      <c r="L10" s="519" t="s">
        <v>20</v>
      </c>
      <c r="M10" s="519"/>
      <c r="N10" s="519"/>
      <c r="O10" s="511" t="s">
        <v>15</v>
      </c>
      <c r="P10" s="513" t="s">
        <v>19</v>
      </c>
      <c r="Q10" s="511" t="s">
        <v>24</v>
      </c>
      <c r="R10" s="336"/>
      <c r="S10" s="336"/>
      <c r="T10" s="336"/>
      <c r="U10" s="336"/>
      <c r="V10" s="515" t="s">
        <v>1</v>
      </c>
      <c r="W10" s="357" t="s">
        <v>0</v>
      </c>
      <c r="X10" s="357" t="s">
        <v>68</v>
      </c>
      <c r="Y10" s="357" t="str">
        <f>'[2]const'!C20</f>
        <v>Субъект РФ</v>
      </c>
      <c r="Z10" s="358"/>
      <c r="AA10" s="358"/>
      <c r="AB10" s="358"/>
      <c r="AC10" s="358"/>
      <c r="AD10" s="517" t="s">
        <v>6</v>
      </c>
      <c r="AE10" s="357" t="s">
        <v>17</v>
      </c>
      <c r="AF10" s="515" t="s">
        <v>18</v>
      </c>
      <c r="AG10" s="519" t="s">
        <v>20</v>
      </c>
      <c r="AH10" s="519"/>
      <c r="AI10" s="519"/>
      <c r="AJ10" s="511" t="s">
        <v>15</v>
      </c>
      <c r="AK10" s="513" t="s">
        <v>19</v>
      </c>
      <c r="AL10" s="511" t="s">
        <v>24</v>
      </c>
      <c r="AM10" s="511" t="s">
        <v>75</v>
      </c>
    </row>
    <row r="11" spans="1:39" ht="31.5" customHeight="1" thickBot="1">
      <c r="A11" s="516"/>
      <c r="B11" s="359" t="s">
        <v>2</v>
      </c>
      <c r="C11" s="360"/>
      <c r="D11" s="361"/>
      <c r="E11" s="362"/>
      <c r="F11" s="362"/>
      <c r="G11" s="362"/>
      <c r="H11" s="362"/>
      <c r="I11" s="518"/>
      <c r="J11" s="363"/>
      <c r="K11" s="516"/>
      <c r="L11" s="364">
        <v>1500</v>
      </c>
      <c r="M11" s="364">
        <v>500</v>
      </c>
      <c r="N11" s="364">
        <v>1000</v>
      </c>
      <c r="O11" s="512"/>
      <c r="P11" s="514"/>
      <c r="Q11" s="512"/>
      <c r="R11" s="336"/>
      <c r="S11" s="336"/>
      <c r="T11" s="336"/>
      <c r="U11" s="336"/>
      <c r="V11" s="516"/>
      <c r="W11" s="359" t="s">
        <v>2</v>
      </c>
      <c r="X11" s="360"/>
      <c r="Y11" s="361"/>
      <c r="Z11" s="362"/>
      <c r="AA11" s="362"/>
      <c r="AB11" s="362"/>
      <c r="AC11" s="362"/>
      <c r="AD11" s="518"/>
      <c r="AE11" s="365"/>
      <c r="AF11" s="516"/>
      <c r="AG11" s="364">
        <v>1500</v>
      </c>
      <c r="AH11" s="364">
        <v>500</v>
      </c>
      <c r="AI11" s="364">
        <v>1000</v>
      </c>
      <c r="AJ11" s="512"/>
      <c r="AK11" s="514"/>
      <c r="AL11" s="512"/>
      <c r="AM11" s="512"/>
    </row>
    <row r="12" spans="1:39" ht="13.5" thickTop="1">
      <c r="A12" s="366"/>
      <c r="B12" s="341"/>
      <c r="C12" s="336"/>
      <c r="D12" s="336"/>
      <c r="E12" s="336"/>
      <c r="F12" s="336"/>
      <c r="G12" s="336"/>
      <c r="H12" s="336"/>
      <c r="I12" s="341"/>
      <c r="J12" s="341"/>
      <c r="K12" s="341"/>
      <c r="L12" s="341"/>
      <c r="M12" s="341"/>
      <c r="N12" s="341"/>
      <c r="O12" s="341"/>
      <c r="P12" s="341"/>
      <c r="Q12" s="341"/>
      <c r="R12" s="336"/>
      <c r="S12" s="336"/>
      <c r="T12" s="336"/>
      <c r="U12" s="336"/>
      <c r="V12" s="366"/>
      <c r="W12" s="367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44"/>
    </row>
    <row r="13" spans="1:39" ht="12.75" customHeight="1">
      <c r="A13" s="368">
        <v>1</v>
      </c>
      <c r="B13" s="368">
        <v>262</v>
      </c>
      <c r="C13" s="369" t="s">
        <v>324</v>
      </c>
      <c r="D13" s="370" t="s">
        <v>29</v>
      </c>
      <c r="E13" s="371"/>
      <c r="F13" s="369"/>
      <c r="G13" s="369"/>
      <c r="H13" s="369"/>
      <c r="I13" s="372">
        <v>110</v>
      </c>
      <c r="J13" s="373">
        <v>1</v>
      </c>
      <c r="K13" s="373"/>
      <c r="L13" s="373">
        <v>1</v>
      </c>
      <c r="M13" s="373">
        <v>4</v>
      </c>
      <c r="N13" s="373">
        <v>1</v>
      </c>
      <c r="O13" s="368">
        <v>6</v>
      </c>
      <c r="P13" s="368">
        <v>1</v>
      </c>
      <c r="Q13" s="374">
        <v>0.0016440856481481482</v>
      </c>
      <c r="R13" s="336"/>
      <c r="S13" s="336"/>
      <c r="T13" s="336"/>
      <c r="U13" s="336"/>
      <c r="V13" s="368">
        <v>1</v>
      </c>
      <c r="W13" s="375">
        <v>38</v>
      </c>
      <c r="X13" s="369" t="s">
        <v>34</v>
      </c>
      <c r="Y13" s="370" t="s">
        <v>30</v>
      </c>
      <c r="Z13" s="371"/>
      <c r="AA13" s="369"/>
      <c r="AB13" s="369"/>
      <c r="AC13" s="369"/>
      <c r="AD13" s="376">
        <v>102</v>
      </c>
      <c r="AE13" s="377"/>
      <c r="AF13" s="377"/>
      <c r="AG13" s="377">
        <v>1</v>
      </c>
      <c r="AH13" s="377">
        <v>1</v>
      </c>
      <c r="AI13" s="377">
        <v>1</v>
      </c>
      <c r="AJ13" s="375">
        <v>3</v>
      </c>
      <c r="AK13" s="375">
        <v>1</v>
      </c>
      <c r="AL13" s="374">
        <v>0.0017681712962962963</v>
      </c>
      <c r="AM13" s="378">
        <v>1000</v>
      </c>
    </row>
    <row r="14" spans="1:39" ht="12.75" customHeight="1">
      <c r="A14" s="368">
        <v>2</v>
      </c>
      <c r="B14" s="368">
        <v>267</v>
      </c>
      <c r="C14" s="369" t="s">
        <v>309</v>
      </c>
      <c r="D14" s="370" t="s">
        <v>310</v>
      </c>
      <c r="E14" s="371"/>
      <c r="F14" s="369"/>
      <c r="G14" s="369"/>
      <c r="H14" s="369"/>
      <c r="I14" s="372">
        <v>89</v>
      </c>
      <c r="J14" s="373">
        <v>2</v>
      </c>
      <c r="K14" s="373"/>
      <c r="L14" s="373">
        <v>3</v>
      </c>
      <c r="M14" s="373">
        <v>1</v>
      </c>
      <c r="N14" s="373">
        <v>2</v>
      </c>
      <c r="O14" s="368">
        <v>6</v>
      </c>
      <c r="P14" s="368">
        <v>1</v>
      </c>
      <c r="Q14" s="374">
        <v>0.0017331249999999999</v>
      </c>
      <c r="R14" s="336"/>
      <c r="S14" s="336"/>
      <c r="T14" s="336"/>
      <c r="U14" s="336"/>
      <c r="V14" s="368">
        <v>2</v>
      </c>
      <c r="W14" s="375">
        <v>15</v>
      </c>
      <c r="X14" s="369" t="s">
        <v>72</v>
      </c>
      <c r="Y14" s="370" t="s">
        <v>30</v>
      </c>
      <c r="Z14" s="371"/>
      <c r="AA14" s="369"/>
      <c r="AB14" s="369"/>
      <c r="AC14" s="369"/>
      <c r="AD14" s="376">
        <v>63</v>
      </c>
      <c r="AE14" s="377"/>
      <c r="AF14" s="377"/>
      <c r="AG14" s="377">
        <v>2</v>
      </c>
      <c r="AH14" s="377">
        <v>2</v>
      </c>
      <c r="AI14" s="377">
        <v>2</v>
      </c>
      <c r="AJ14" s="375">
        <v>6</v>
      </c>
      <c r="AK14" s="375">
        <v>2</v>
      </c>
      <c r="AL14" s="374">
        <v>0.0017625</v>
      </c>
      <c r="AM14" s="378">
        <v>800</v>
      </c>
    </row>
    <row r="15" spans="1:39" ht="12.75" customHeight="1">
      <c r="A15" s="368">
        <v>3</v>
      </c>
      <c r="B15" s="368">
        <v>277</v>
      </c>
      <c r="C15" s="370" t="s">
        <v>349</v>
      </c>
      <c r="D15" s="370" t="s">
        <v>338</v>
      </c>
      <c r="E15" s="379"/>
      <c r="F15" s="380"/>
      <c r="G15" s="380"/>
      <c r="H15" s="380"/>
      <c r="I15" s="381">
        <v>34</v>
      </c>
      <c r="J15" s="368">
        <v>3</v>
      </c>
      <c r="K15" s="381"/>
      <c r="L15" s="368">
        <v>2</v>
      </c>
      <c r="M15" s="368">
        <v>10</v>
      </c>
      <c r="N15" s="368">
        <v>5</v>
      </c>
      <c r="O15" s="368">
        <v>17</v>
      </c>
      <c r="P15" s="368">
        <v>2</v>
      </c>
      <c r="Q15" s="374">
        <v>0.0016586921296296298</v>
      </c>
      <c r="R15" s="336"/>
      <c r="S15" s="336"/>
      <c r="T15" s="336"/>
      <c r="U15" s="336"/>
      <c r="V15" s="368">
        <v>3</v>
      </c>
      <c r="W15" s="375">
        <v>42</v>
      </c>
      <c r="X15" s="370" t="s">
        <v>36</v>
      </c>
      <c r="Y15" s="370" t="s">
        <v>53</v>
      </c>
      <c r="Z15" s="379"/>
      <c r="AA15" s="380"/>
      <c r="AB15" s="380"/>
      <c r="AC15" s="380"/>
      <c r="AD15" s="378">
        <v>34</v>
      </c>
      <c r="AE15" s="375"/>
      <c r="AF15" s="368"/>
      <c r="AG15" s="380">
        <v>4</v>
      </c>
      <c r="AH15" s="380">
        <v>3</v>
      </c>
      <c r="AI15" s="380">
        <v>3</v>
      </c>
      <c r="AJ15" s="375">
        <v>10</v>
      </c>
      <c r="AK15" s="375">
        <v>3</v>
      </c>
      <c r="AL15" s="374">
        <v>0.001861574074074074</v>
      </c>
      <c r="AM15" s="378">
        <v>640</v>
      </c>
    </row>
    <row r="16" spans="1:39" ht="12.75" customHeight="1">
      <c r="A16" s="368">
        <v>4</v>
      </c>
      <c r="B16" s="368">
        <v>268</v>
      </c>
      <c r="C16" s="369" t="s">
        <v>319</v>
      </c>
      <c r="D16" s="370" t="s">
        <v>42</v>
      </c>
      <c r="E16" s="371"/>
      <c r="F16" s="369"/>
      <c r="G16" s="369"/>
      <c r="H16" s="369"/>
      <c r="I16" s="372">
        <v>31</v>
      </c>
      <c r="J16" s="373">
        <v>5</v>
      </c>
      <c r="K16" s="373"/>
      <c r="L16" s="373">
        <v>8</v>
      </c>
      <c r="M16" s="373">
        <v>3</v>
      </c>
      <c r="N16" s="373">
        <v>3</v>
      </c>
      <c r="O16" s="368">
        <v>14</v>
      </c>
      <c r="P16" s="368">
        <v>3</v>
      </c>
      <c r="Q16" s="374">
        <v>0.0016764930555555554</v>
      </c>
      <c r="R16" s="336"/>
      <c r="S16" s="336"/>
      <c r="T16" s="336"/>
      <c r="U16" s="336"/>
      <c r="V16" s="368">
        <v>4</v>
      </c>
      <c r="W16" s="375">
        <v>40</v>
      </c>
      <c r="X16" s="370" t="s">
        <v>32</v>
      </c>
      <c r="Y16" s="370" t="s">
        <v>53</v>
      </c>
      <c r="Z16" s="379"/>
      <c r="AA16" s="380"/>
      <c r="AB16" s="380"/>
      <c r="AC16" s="380"/>
      <c r="AD16" s="378">
        <v>21</v>
      </c>
      <c r="AE16" s="380"/>
      <c r="AF16" s="380"/>
      <c r="AG16" s="380">
        <v>3</v>
      </c>
      <c r="AH16" s="380">
        <v>5</v>
      </c>
      <c r="AI16" s="380">
        <v>4</v>
      </c>
      <c r="AJ16" s="375">
        <v>12</v>
      </c>
      <c r="AK16" s="375">
        <v>3</v>
      </c>
      <c r="AL16" s="374">
        <v>0.0017706018518518518</v>
      </c>
      <c r="AM16" s="378">
        <v>512</v>
      </c>
    </row>
    <row r="17" spans="1:39" ht="12.75" customHeight="1">
      <c r="A17" s="368">
        <v>5</v>
      </c>
      <c r="B17" s="368">
        <v>293</v>
      </c>
      <c r="C17" s="369" t="s">
        <v>51</v>
      </c>
      <c r="D17" s="370" t="s">
        <v>54</v>
      </c>
      <c r="E17" s="371"/>
      <c r="F17" s="369"/>
      <c r="G17" s="369"/>
      <c r="H17" s="369"/>
      <c r="I17" s="372">
        <v>22</v>
      </c>
      <c r="J17" s="373">
        <v>8</v>
      </c>
      <c r="K17" s="373"/>
      <c r="L17" s="373">
        <v>15</v>
      </c>
      <c r="M17" s="373">
        <v>2</v>
      </c>
      <c r="N17" s="373">
        <v>9</v>
      </c>
      <c r="O17" s="368">
        <v>26</v>
      </c>
      <c r="P17" s="368">
        <v>2</v>
      </c>
      <c r="Q17" s="374">
        <v>0.0016953356481481483</v>
      </c>
      <c r="R17" s="336"/>
      <c r="S17" s="336"/>
      <c r="T17" s="336"/>
      <c r="U17" s="336"/>
      <c r="V17" s="368">
        <v>5</v>
      </c>
      <c r="W17" s="375">
        <v>52</v>
      </c>
      <c r="X17" s="369" t="s">
        <v>47</v>
      </c>
      <c r="Y17" s="370" t="s">
        <v>73</v>
      </c>
      <c r="Z17" s="371"/>
      <c r="AA17" s="369"/>
      <c r="AB17" s="369"/>
      <c r="AC17" s="369"/>
      <c r="AD17" s="376">
        <v>13</v>
      </c>
      <c r="AE17" s="373"/>
      <c r="AF17" s="373"/>
      <c r="AG17" s="377">
        <v>5</v>
      </c>
      <c r="AH17" s="377">
        <v>4</v>
      </c>
      <c r="AI17" s="377">
        <v>6</v>
      </c>
      <c r="AJ17" s="375">
        <v>15</v>
      </c>
      <c r="AK17" s="375">
        <v>4</v>
      </c>
      <c r="AL17" s="374">
        <v>0.0017510416666666666</v>
      </c>
      <c r="AM17" s="378">
        <v>410</v>
      </c>
    </row>
    <row r="18" spans="1:39" ht="12.75" customHeight="1">
      <c r="A18" s="368">
        <v>6</v>
      </c>
      <c r="B18" s="368">
        <v>272</v>
      </c>
      <c r="C18" s="369" t="s">
        <v>385</v>
      </c>
      <c r="D18" s="370" t="s">
        <v>42</v>
      </c>
      <c r="E18" s="371"/>
      <c r="F18" s="369"/>
      <c r="G18" s="369"/>
      <c r="H18" s="369"/>
      <c r="I18" s="372">
        <v>16</v>
      </c>
      <c r="J18" s="373">
        <v>4</v>
      </c>
      <c r="K18" s="373"/>
      <c r="L18" s="373">
        <v>4</v>
      </c>
      <c r="M18" s="373">
        <v>23</v>
      </c>
      <c r="N18" s="373">
        <v>8</v>
      </c>
      <c r="O18" s="368">
        <v>35</v>
      </c>
      <c r="P18" s="368">
        <v>4</v>
      </c>
      <c r="Q18" s="374">
        <v>0.0017339236111111112</v>
      </c>
      <c r="R18" s="336"/>
      <c r="S18" s="336"/>
      <c r="T18" s="336"/>
      <c r="U18" s="336"/>
      <c r="V18" s="368">
        <v>6</v>
      </c>
      <c r="W18" s="375">
        <v>18</v>
      </c>
      <c r="X18" s="369" t="s">
        <v>39</v>
      </c>
      <c r="Y18" s="370" t="s">
        <v>28</v>
      </c>
      <c r="Z18" s="371"/>
      <c r="AA18" s="369"/>
      <c r="AB18" s="369"/>
      <c r="AC18" s="369"/>
      <c r="AD18" s="376">
        <v>3</v>
      </c>
      <c r="AE18" s="373"/>
      <c r="AF18" s="373"/>
      <c r="AG18" s="377">
        <v>6</v>
      </c>
      <c r="AH18" s="377">
        <v>9</v>
      </c>
      <c r="AI18" s="377">
        <v>11</v>
      </c>
      <c r="AJ18" s="375">
        <v>26</v>
      </c>
      <c r="AK18" s="375">
        <v>6</v>
      </c>
      <c r="AL18" s="374">
        <v>0.0017275462962962963</v>
      </c>
      <c r="AM18" s="378">
        <v>328</v>
      </c>
    </row>
    <row r="19" spans="1:39" ht="12.75" customHeight="1">
      <c r="A19" s="368">
        <v>7</v>
      </c>
      <c r="B19" s="368">
        <v>265</v>
      </c>
      <c r="C19" s="369" t="s">
        <v>34</v>
      </c>
      <c r="D19" s="370" t="s">
        <v>310</v>
      </c>
      <c r="E19" s="371"/>
      <c r="F19" s="369"/>
      <c r="G19" s="369"/>
      <c r="H19" s="369"/>
      <c r="I19" s="372">
        <v>13</v>
      </c>
      <c r="J19" s="373">
        <v>6</v>
      </c>
      <c r="K19" s="373">
        <v>5</v>
      </c>
      <c r="L19" s="373">
        <v>5</v>
      </c>
      <c r="M19" s="373">
        <v>5</v>
      </c>
      <c r="N19" s="373">
        <v>6</v>
      </c>
      <c r="O19" s="368">
        <v>16</v>
      </c>
      <c r="P19" s="368">
        <v>5</v>
      </c>
      <c r="Q19" s="374">
        <v>0.0017304166666666668</v>
      </c>
      <c r="R19" s="336"/>
      <c r="S19" s="336"/>
      <c r="T19" s="336"/>
      <c r="U19" s="336"/>
      <c r="V19" s="368">
        <v>7</v>
      </c>
      <c r="W19" s="375">
        <v>50</v>
      </c>
      <c r="X19" s="369" t="s">
        <v>38</v>
      </c>
      <c r="Y19" s="370" t="s">
        <v>73</v>
      </c>
      <c r="Z19" s="371"/>
      <c r="AA19" s="369"/>
      <c r="AB19" s="369"/>
      <c r="AC19" s="369"/>
      <c r="AD19" s="376"/>
      <c r="AE19" s="377"/>
      <c r="AF19" s="377"/>
      <c r="AG19" s="377">
        <v>7</v>
      </c>
      <c r="AH19" s="377">
        <v>6</v>
      </c>
      <c r="AI19" s="377">
        <v>5</v>
      </c>
      <c r="AJ19" s="375">
        <v>18</v>
      </c>
      <c r="AK19" s="375">
        <v>5</v>
      </c>
      <c r="AL19" s="374">
        <v>0.001776851851851852</v>
      </c>
      <c r="AM19" s="378">
        <v>262</v>
      </c>
    </row>
    <row r="20" spans="1:39" ht="12.75" customHeight="1">
      <c r="A20" s="368">
        <v>8</v>
      </c>
      <c r="B20" s="368">
        <v>264</v>
      </c>
      <c r="C20" s="369" t="s">
        <v>72</v>
      </c>
      <c r="D20" s="370" t="s">
        <v>310</v>
      </c>
      <c r="E20" s="371"/>
      <c r="F20" s="369"/>
      <c r="G20" s="369"/>
      <c r="H20" s="369"/>
      <c r="I20" s="372">
        <v>12</v>
      </c>
      <c r="J20" s="373">
        <v>7</v>
      </c>
      <c r="K20" s="373"/>
      <c r="L20" s="373">
        <v>7</v>
      </c>
      <c r="M20" s="373">
        <v>6</v>
      </c>
      <c r="N20" s="373">
        <v>4</v>
      </c>
      <c r="O20" s="368">
        <v>17</v>
      </c>
      <c r="P20" s="368">
        <v>4</v>
      </c>
      <c r="Q20" s="374">
        <v>0.0016861458333333333</v>
      </c>
      <c r="R20" s="336"/>
      <c r="S20" s="336"/>
      <c r="T20" s="336"/>
      <c r="U20" s="336"/>
      <c r="V20" s="368">
        <v>8</v>
      </c>
      <c r="W20" s="375">
        <v>23</v>
      </c>
      <c r="X20" s="369" t="s">
        <v>22</v>
      </c>
      <c r="Y20" s="370" t="s">
        <v>42</v>
      </c>
      <c r="Z20" s="371"/>
      <c r="AA20" s="369"/>
      <c r="AB20" s="369"/>
      <c r="AC20" s="369"/>
      <c r="AD20" s="376"/>
      <c r="AE20" s="377"/>
      <c r="AF20" s="377"/>
      <c r="AG20" s="377">
        <v>8</v>
      </c>
      <c r="AH20" s="377">
        <v>7</v>
      </c>
      <c r="AI20" s="377">
        <v>10</v>
      </c>
      <c r="AJ20" s="375">
        <v>25</v>
      </c>
      <c r="AK20" s="375">
        <v>7</v>
      </c>
      <c r="AL20" s="374">
        <v>0.0017837962962962963</v>
      </c>
      <c r="AM20" s="378">
        <v>210</v>
      </c>
    </row>
    <row r="21" spans="1:39" ht="12.75" customHeight="1">
      <c r="A21" s="368">
        <v>9</v>
      </c>
      <c r="B21" s="368">
        <v>266</v>
      </c>
      <c r="C21" s="369" t="s">
        <v>341</v>
      </c>
      <c r="D21" s="370" t="s">
        <v>310</v>
      </c>
      <c r="E21" s="371"/>
      <c r="F21" s="369"/>
      <c r="G21" s="369"/>
      <c r="H21" s="369"/>
      <c r="I21" s="372">
        <v>3</v>
      </c>
      <c r="J21" s="373"/>
      <c r="K21" s="373"/>
      <c r="L21" s="373">
        <v>6</v>
      </c>
      <c r="M21" s="373">
        <v>8</v>
      </c>
      <c r="N21" s="373">
        <v>17</v>
      </c>
      <c r="O21" s="368">
        <v>31</v>
      </c>
      <c r="P21" s="368">
        <v>6</v>
      </c>
      <c r="Q21" s="374">
        <v>0.0016597569444444444</v>
      </c>
      <c r="R21" s="336"/>
      <c r="S21" s="336"/>
      <c r="T21" s="336"/>
      <c r="U21" s="336"/>
      <c r="V21" s="368">
        <v>9</v>
      </c>
      <c r="W21" s="375">
        <v>49</v>
      </c>
      <c r="X21" s="369" t="s">
        <v>23</v>
      </c>
      <c r="Y21" s="370" t="s">
        <v>33</v>
      </c>
      <c r="Z21" s="371"/>
      <c r="AA21" s="369"/>
      <c r="AB21" s="369"/>
      <c r="AC21" s="369"/>
      <c r="AD21" s="376"/>
      <c r="AE21" s="382"/>
      <c r="AF21" s="373"/>
      <c r="AG21" s="377">
        <v>9</v>
      </c>
      <c r="AH21" s="377">
        <v>15</v>
      </c>
      <c r="AI21" s="377">
        <v>8</v>
      </c>
      <c r="AJ21" s="375">
        <v>32</v>
      </c>
      <c r="AK21" s="375">
        <v>8</v>
      </c>
      <c r="AL21" s="374">
        <v>0.0017915509259259258</v>
      </c>
      <c r="AM21" s="378">
        <v>168</v>
      </c>
    </row>
    <row r="22" spans="1:39" ht="12.75" customHeight="1">
      <c r="A22" s="368">
        <v>10</v>
      </c>
      <c r="B22" s="368">
        <v>278</v>
      </c>
      <c r="C22" s="369" t="s">
        <v>337</v>
      </c>
      <c r="D22" s="370" t="s">
        <v>338</v>
      </c>
      <c r="E22" s="371"/>
      <c r="F22" s="369"/>
      <c r="G22" s="369"/>
      <c r="H22" s="369"/>
      <c r="I22" s="372"/>
      <c r="J22" s="373"/>
      <c r="K22" s="373"/>
      <c r="L22" s="373">
        <v>9</v>
      </c>
      <c r="M22" s="373">
        <v>7</v>
      </c>
      <c r="N22" s="373">
        <v>7</v>
      </c>
      <c r="O22" s="368">
        <v>23</v>
      </c>
      <c r="P22" s="368">
        <v>7</v>
      </c>
      <c r="Q22" s="383">
        <v>0.0016895717592592594</v>
      </c>
      <c r="R22" s="336"/>
      <c r="S22" s="336"/>
      <c r="T22" s="336"/>
      <c r="U22" s="336"/>
      <c r="V22" s="368">
        <v>10</v>
      </c>
      <c r="W22" s="375">
        <v>51</v>
      </c>
      <c r="X22" s="369" t="s">
        <v>46</v>
      </c>
      <c r="Y22" s="370" t="s">
        <v>73</v>
      </c>
      <c r="Z22" s="371"/>
      <c r="AA22" s="369"/>
      <c r="AB22" s="369"/>
      <c r="AC22" s="369"/>
      <c r="AD22" s="376"/>
      <c r="AE22" s="377"/>
      <c r="AF22" s="377"/>
      <c r="AG22" s="377">
        <v>14</v>
      </c>
      <c r="AH22" s="377">
        <v>8</v>
      </c>
      <c r="AI22" s="377">
        <v>12</v>
      </c>
      <c r="AJ22" s="375">
        <v>34</v>
      </c>
      <c r="AK22" s="375">
        <v>8</v>
      </c>
      <c r="AL22" s="374">
        <v>0.0018074074074074073</v>
      </c>
      <c r="AM22" s="378">
        <v>134</v>
      </c>
    </row>
    <row r="23" spans="1:39" ht="12.75" customHeight="1">
      <c r="A23" s="368">
        <v>11</v>
      </c>
      <c r="B23" s="368">
        <v>298</v>
      </c>
      <c r="C23" s="369" t="s">
        <v>346</v>
      </c>
      <c r="D23" s="370" t="s">
        <v>28</v>
      </c>
      <c r="E23" s="371"/>
      <c r="F23" s="369"/>
      <c r="G23" s="369"/>
      <c r="H23" s="369"/>
      <c r="I23" s="372"/>
      <c r="J23" s="373"/>
      <c r="K23" s="373"/>
      <c r="L23" s="373">
        <v>13</v>
      </c>
      <c r="M23" s="373">
        <v>9</v>
      </c>
      <c r="N23" s="373">
        <v>12</v>
      </c>
      <c r="O23" s="373">
        <v>34</v>
      </c>
      <c r="P23" s="373">
        <v>9</v>
      </c>
      <c r="Q23" s="374">
        <v>0.001661099537037037</v>
      </c>
      <c r="R23" s="336"/>
      <c r="S23" s="336"/>
      <c r="T23" s="336"/>
      <c r="U23" s="336"/>
      <c r="V23" s="368">
        <v>11</v>
      </c>
      <c r="W23" s="375">
        <v>22</v>
      </c>
      <c r="X23" s="369" t="s">
        <v>41</v>
      </c>
      <c r="Y23" s="370" t="s">
        <v>52</v>
      </c>
      <c r="Z23" s="371"/>
      <c r="AA23" s="369"/>
      <c r="AB23" s="369"/>
      <c r="AC23" s="369"/>
      <c r="AD23" s="376"/>
      <c r="AE23" s="377"/>
      <c r="AF23" s="377"/>
      <c r="AG23" s="377">
        <v>13</v>
      </c>
      <c r="AH23" s="377">
        <v>10</v>
      </c>
      <c r="AI23" s="377">
        <v>17</v>
      </c>
      <c r="AJ23" s="375">
        <v>40</v>
      </c>
      <c r="AK23" s="375">
        <v>10</v>
      </c>
      <c r="AL23" s="374">
        <v>0.0017832175925925925</v>
      </c>
      <c r="AM23" s="378">
        <v>107</v>
      </c>
    </row>
    <row r="24" spans="1:39" ht="12.75" customHeight="1">
      <c r="A24" s="368">
        <v>12</v>
      </c>
      <c r="B24" s="368">
        <v>283</v>
      </c>
      <c r="C24" s="370" t="s">
        <v>358</v>
      </c>
      <c r="D24" s="370" t="s">
        <v>99</v>
      </c>
      <c r="E24" s="379"/>
      <c r="F24" s="380"/>
      <c r="G24" s="380"/>
      <c r="H24" s="380"/>
      <c r="I24" s="381"/>
      <c r="J24" s="368"/>
      <c r="K24" s="368"/>
      <c r="L24" s="368">
        <v>11</v>
      </c>
      <c r="M24" s="368">
        <v>13</v>
      </c>
      <c r="N24" s="368">
        <v>11</v>
      </c>
      <c r="O24" s="368">
        <v>35</v>
      </c>
      <c r="P24" s="368">
        <v>11</v>
      </c>
      <c r="Q24" s="374">
        <v>0.0016349189814814816</v>
      </c>
      <c r="R24" s="336"/>
      <c r="S24" s="336"/>
      <c r="T24" s="336"/>
      <c r="U24" s="336"/>
      <c r="V24" s="368">
        <v>12</v>
      </c>
      <c r="W24" s="375">
        <v>46</v>
      </c>
      <c r="X24" s="369" t="s">
        <v>84</v>
      </c>
      <c r="Y24" s="370" t="s">
        <v>54</v>
      </c>
      <c r="Z24" s="371"/>
      <c r="AA24" s="369"/>
      <c r="AB24" s="369"/>
      <c r="AC24" s="369"/>
      <c r="AD24" s="376"/>
      <c r="AE24" s="377"/>
      <c r="AF24" s="377"/>
      <c r="AG24" s="377">
        <v>17</v>
      </c>
      <c r="AH24" s="377">
        <v>17</v>
      </c>
      <c r="AI24" s="377">
        <v>9</v>
      </c>
      <c r="AJ24" s="375">
        <v>43</v>
      </c>
      <c r="AK24" s="375">
        <v>9</v>
      </c>
      <c r="AL24" s="374">
        <v>0.001899189814814815</v>
      </c>
      <c r="AM24" s="378">
        <v>86</v>
      </c>
    </row>
    <row r="25" spans="1:39" ht="12.75" customHeight="1">
      <c r="A25" s="368">
        <v>13</v>
      </c>
      <c r="B25" s="368">
        <v>281</v>
      </c>
      <c r="C25" s="369" t="s">
        <v>363</v>
      </c>
      <c r="D25" s="370" t="s">
        <v>115</v>
      </c>
      <c r="E25" s="371"/>
      <c r="F25" s="369"/>
      <c r="G25" s="369"/>
      <c r="H25" s="369"/>
      <c r="I25" s="372"/>
      <c r="J25" s="373"/>
      <c r="K25" s="373"/>
      <c r="L25" s="373">
        <v>16</v>
      </c>
      <c r="M25" s="373">
        <v>15</v>
      </c>
      <c r="N25" s="373">
        <v>16</v>
      </c>
      <c r="O25" s="368">
        <v>47</v>
      </c>
      <c r="P25" s="368">
        <v>15</v>
      </c>
      <c r="Q25" s="374">
        <v>0.0016703472222222224</v>
      </c>
      <c r="R25" s="336"/>
      <c r="S25" s="336"/>
      <c r="T25" s="336"/>
      <c r="U25" s="336"/>
      <c r="V25" s="368">
        <v>13</v>
      </c>
      <c r="W25" s="375">
        <v>14</v>
      </c>
      <c r="X25" s="369" t="s">
        <v>40</v>
      </c>
      <c r="Y25" s="370" t="s">
        <v>29</v>
      </c>
      <c r="Z25" s="371"/>
      <c r="AA25" s="369"/>
      <c r="AB25" s="369"/>
      <c r="AC25" s="369"/>
      <c r="AD25" s="376"/>
      <c r="AE25" s="377"/>
      <c r="AF25" s="377"/>
      <c r="AG25" s="377">
        <v>15</v>
      </c>
      <c r="AH25" s="377">
        <v>14</v>
      </c>
      <c r="AI25" s="377">
        <v>14</v>
      </c>
      <c r="AJ25" s="375">
        <v>43</v>
      </c>
      <c r="AK25" s="375">
        <v>14</v>
      </c>
      <c r="AL25" s="374">
        <v>0.0017390046296296296</v>
      </c>
      <c r="AM25" s="378">
        <v>69</v>
      </c>
    </row>
    <row r="26" spans="1:39" ht="12.75" customHeight="1">
      <c r="A26" s="368">
        <v>14</v>
      </c>
      <c r="B26" s="368">
        <v>292</v>
      </c>
      <c r="C26" s="369" t="s">
        <v>32</v>
      </c>
      <c r="D26" s="370" t="s">
        <v>53</v>
      </c>
      <c r="E26" s="371"/>
      <c r="F26" s="369"/>
      <c r="G26" s="369"/>
      <c r="H26" s="369"/>
      <c r="I26" s="372"/>
      <c r="J26" s="373"/>
      <c r="K26" s="373"/>
      <c r="L26" s="373">
        <v>12</v>
      </c>
      <c r="M26" s="373">
        <v>16</v>
      </c>
      <c r="N26" s="373">
        <v>20</v>
      </c>
      <c r="O26" s="368">
        <v>48</v>
      </c>
      <c r="P26" s="368">
        <v>12</v>
      </c>
      <c r="Q26" s="374">
        <v>0.0017336805555555554</v>
      </c>
      <c r="R26" s="336"/>
      <c r="S26" s="336"/>
      <c r="T26" s="336"/>
      <c r="U26" s="336"/>
      <c r="V26" s="368">
        <v>14</v>
      </c>
      <c r="W26" s="375">
        <v>20</v>
      </c>
      <c r="X26" s="369" t="s">
        <v>43</v>
      </c>
      <c r="Y26" s="370" t="s">
        <v>52</v>
      </c>
      <c r="Z26" s="371"/>
      <c r="AA26" s="369"/>
      <c r="AB26" s="369"/>
      <c r="AC26" s="369"/>
      <c r="AD26" s="376"/>
      <c r="AE26" s="377"/>
      <c r="AF26" s="377"/>
      <c r="AG26" s="377">
        <v>11</v>
      </c>
      <c r="AH26" s="377">
        <v>12</v>
      </c>
      <c r="AI26" s="377">
        <v>21</v>
      </c>
      <c r="AJ26" s="375">
        <v>44</v>
      </c>
      <c r="AK26" s="375">
        <v>11</v>
      </c>
      <c r="AL26" s="374">
        <v>0.001766898148148148</v>
      </c>
      <c r="AM26" s="378">
        <v>55</v>
      </c>
    </row>
    <row r="27" spans="1:39" ht="12.75" customHeight="1">
      <c r="A27" s="368">
        <v>15</v>
      </c>
      <c r="B27" s="368">
        <v>269</v>
      </c>
      <c r="C27" s="369" t="s">
        <v>370</v>
      </c>
      <c r="D27" s="370" t="s">
        <v>42</v>
      </c>
      <c r="E27" s="371"/>
      <c r="F27" s="369"/>
      <c r="G27" s="369"/>
      <c r="H27" s="369"/>
      <c r="I27" s="372"/>
      <c r="J27" s="373"/>
      <c r="K27" s="373"/>
      <c r="L27" s="373">
        <v>17</v>
      </c>
      <c r="M27" s="373">
        <v>17</v>
      </c>
      <c r="N27" s="373">
        <v>14</v>
      </c>
      <c r="O27" s="368">
        <v>48</v>
      </c>
      <c r="P27" s="368">
        <v>14</v>
      </c>
      <c r="Q27" s="374">
        <v>0.001746678240740741</v>
      </c>
      <c r="R27" s="336"/>
      <c r="S27" s="336"/>
      <c r="T27" s="336"/>
      <c r="U27" s="336"/>
      <c r="V27" s="368">
        <v>15</v>
      </c>
      <c r="W27" s="384">
        <v>12</v>
      </c>
      <c r="X27" s="385" t="s">
        <v>35</v>
      </c>
      <c r="Y27" s="385" t="s">
        <v>29</v>
      </c>
      <c r="Z27" s="386"/>
      <c r="AA27" s="385"/>
      <c r="AB27" s="385"/>
      <c r="AC27" s="385"/>
      <c r="AD27" s="387"/>
      <c r="AE27" s="387"/>
      <c r="AF27" s="387"/>
      <c r="AG27" s="387">
        <v>12</v>
      </c>
      <c r="AH27" s="387">
        <v>11</v>
      </c>
      <c r="AI27" s="387">
        <v>24</v>
      </c>
      <c r="AJ27" s="388">
        <v>47</v>
      </c>
      <c r="AK27" s="388">
        <v>11</v>
      </c>
      <c r="AL27" s="389">
        <v>0.0017841435185185187</v>
      </c>
      <c r="AM27" s="378">
        <v>44</v>
      </c>
    </row>
    <row r="28" spans="1:39" ht="12.75" customHeight="1">
      <c r="A28" s="368">
        <v>16</v>
      </c>
      <c r="B28" s="368">
        <v>280</v>
      </c>
      <c r="C28" s="369" t="s">
        <v>373</v>
      </c>
      <c r="D28" s="370" t="s">
        <v>374</v>
      </c>
      <c r="E28" s="371"/>
      <c r="F28" s="369"/>
      <c r="G28" s="369"/>
      <c r="H28" s="369"/>
      <c r="I28" s="372"/>
      <c r="J28" s="373"/>
      <c r="K28" s="373"/>
      <c r="L28" s="373">
        <v>18</v>
      </c>
      <c r="M28" s="373">
        <v>18</v>
      </c>
      <c r="N28" s="373">
        <v>15</v>
      </c>
      <c r="O28" s="368">
        <v>51</v>
      </c>
      <c r="P28" s="368">
        <v>15</v>
      </c>
      <c r="Q28" s="374">
        <v>0.002078101851851852</v>
      </c>
      <c r="R28" s="336"/>
      <c r="S28" s="336"/>
      <c r="T28" s="336"/>
      <c r="U28" s="336"/>
      <c r="V28" s="368">
        <v>16</v>
      </c>
      <c r="W28" s="375">
        <v>44</v>
      </c>
      <c r="X28" s="369" t="s">
        <v>50</v>
      </c>
      <c r="Y28" s="370" t="s">
        <v>53</v>
      </c>
      <c r="Z28" s="371"/>
      <c r="AA28" s="369"/>
      <c r="AB28" s="369"/>
      <c r="AC28" s="369"/>
      <c r="AD28" s="376"/>
      <c r="AE28" s="377"/>
      <c r="AF28" s="377"/>
      <c r="AG28" s="377">
        <v>16</v>
      </c>
      <c r="AH28" s="377">
        <v>13</v>
      </c>
      <c r="AI28" s="377">
        <v>18</v>
      </c>
      <c r="AJ28" s="375">
        <v>47</v>
      </c>
      <c r="AK28" s="375">
        <v>13</v>
      </c>
      <c r="AL28" s="374">
        <v>0.0017537037037037037</v>
      </c>
      <c r="AM28" s="378">
        <v>35</v>
      </c>
    </row>
    <row r="29" spans="1:39" ht="12.75" customHeight="1">
      <c r="A29" s="368">
        <v>17</v>
      </c>
      <c r="B29" s="368">
        <v>291</v>
      </c>
      <c r="C29" s="369" t="s">
        <v>36</v>
      </c>
      <c r="D29" s="370" t="s">
        <v>361</v>
      </c>
      <c r="E29" s="371"/>
      <c r="F29" s="369"/>
      <c r="G29" s="369"/>
      <c r="H29" s="369"/>
      <c r="I29" s="372"/>
      <c r="J29" s="373"/>
      <c r="K29" s="373"/>
      <c r="L29" s="373">
        <v>20</v>
      </c>
      <c r="M29" s="373">
        <v>14</v>
      </c>
      <c r="N29" s="373">
        <v>18</v>
      </c>
      <c r="O29" s="368">
        <v>52</v>
      </c>
      <c r="P29" s="368">
        <v>14</v>
      </c>
      <c r="Q29" s="374">
        <v>0.0016777662037037037</v>
      </c>
      <c r="R29" s="336"/>
      <c r="S29" s="336"/>
      <c r="T29" s="336"/>
      <c r="U29" s="336"/>
      <c r="V29" s="368">
        <v>17</v>
      </c>
      <c r="W29" s="375">
        <v>96</v>
      </c>
      <c r="X29" s="370" t="s">
        <v>48</v>
      </c>
      <c r="Y29" s="370" t="s">
        <v>31</v>
      </c>
      <c r="Z29" s="379"/>
      <c r="AA29" s="380"/>
      <c r="AB29" s="380"/>
      <c r="AC29" s="380"/>
      <c r="AD29" s="378"/>
      <c r="AE29" s="375"/>
      <c r="AF29" s="380"/>
      <c r="AG29" s="380">
        <v>18</v>
      </c>
      <c r="AH29" s="380">
        <v>23</v>
      </c>
      <c r="AI29" s="380">
        <v>7</v>
      </c>
      <c r="AJ29" s="375">
        <v>48</v>
      </c>
      <c r="AK29" s="375">
        <v>7</v>
      </c>
      <c r="AL29" s="374">
        <v>0.0017568287037037036</v>
      </c>
      <c r="AM29" s="378">
        <v>28</v>
      </c>
    </row>
    <row r="30" spans="1:39" ht="12.75" customHeight="1">
      <c r="A30" s="368">
        <v>18</v>
      </c>
      <c r="B30" s="368">
        <v>271</v>
      </c>
      <c r="C30" s="369" t="s">
        <v>407</v>
      </c>
      <c r="D30" s="370" t="s">
        <v>42</v>
      </c>
      <c r="E30" s="371"/>
      <c r="F30" s="369"/>
      <c r="G30" s="369"/>
      <c r="H30" s="369"/>
      <c r="I30" s="372"/>
      <c r="J30" s="373"/>
      <c r="K30" s="373"/>
      <c r="L30" s="373">
        <v>10</v>
      </c>
      <c r="M30" s="373">
        <v>31</v>
      </c>
      <c r="N30" s="373">
        <v>19</v>
      </c>
      <c r="O30" s="368">
        <v>60</v>
      </c>
      <c r="P30" s="368">
        <v>10</v>
      </c>
      <c r="Q30" s="374">
        <v>0.0017291087962962965</v>
      </c>
      <c r="R30" s="336"/>
      <c r="S30" s="336"/>
      <c r="T30" s="336"/>
      <c r="U30" s="336"/>
      <c r="V30" s="368">
        <v>18</v>
      </c>
      <c r="W30" s="375">
        <v>24</v>
      </c>
      <c r="X30" s="369" t="s">
        <v>45</v>
      </c>
      <c r="Y30" s="370" t="s">
        <v>42</v>
      </c>
      <c r="Z30" s="371"/>
      <c r="AA30" s="369"/>
      <c r="AB30" s="369"/>
      <c r="AC30" s="369"/>
      <c r="AD30" s="376"/>
      <c r="AE30" s="382"/>
      <c r="AF30" s="377"/>
      <c r="AG30" s="377">
        <v>19</v>
      </c>
      <c r="AH30" s="377">
        <v>21</v>
      </c>
      <c r="AI30" s="377">
        <v>13</v>
      </c>
      <c r="AJ30" s="375">
        <v>53</v>
      </c>
      <c r="AK30" s="375">
        <v>13</v>
      </c>
      <c r="AL30" s="374">
        <v>0.0018115740740740742</v>
      </c>
      <c r="AM30" s="378">
        <v>27</v>
      </c>
    </row>
    <row r="31" spans="1:39" ht="12.75" customHeight="1">
      <c r="A31" s="368">
        <v>19</v>
      </c>
      <c r="B31" s="368">
        <v>273</v>
      </c>
      <c r="C31" s="369" t="s">
        <v>46</v>
      </c>
      <c r="D31" s="370" t="s">
        <v>42</v>
      </c>
      <c r="E31" s="371"/>
      <c r="F31" s="369"/>
      <c r="G31" s="369"/>
      <c r="H31" s="369"/>
      <c r="I31" s="372"/>
      <c r="J31" s="373"/>
      <c r="K31" s="373"/>
      <c r="L31" s="373">
        <v>26</v>
      </c>
      <c r="M31" s="373">
        <v>29</v>
      </c>
      <c r="N31" s="373">
        <v>10</v>
      </c>
      <c r="O31" s="368">
        <v>65</v>
      </c>
      <c r="P31" s="368">
        <v>10</v>
      </c>
      <c r="Q31" s="374">
        <v>0.001845740740740741</v>
      </c>
      <c r="R31" s="336"/>
      <c r="S31" s="336"/>
      <c r="T31" s="336"/>
      <c r="U31" s="336"/>
      <c r="V31" s="368">
        <v>19</v>
      </c>
      <c r="W31" s="375">
        <v>45</v>
      </c>
      <c r="X31" s="369" t="s">
        <v>51</v>
      </c>
      <c r="Y31" s="370" t="s">
        <v>54</v>
      </c>
      <c r="Z31" s="371"/>
      <c r="AA31" s="369"/>
      <c r="AB31" s="369"/>
      <c r="AC31" s="369"/>
      <c r="AD31" s="376"/>
      <c r="AE31" s="373"/>
      <c r="AF31" s="373"/>
      <c r="AG31" s="377">
        <v>21</v>
      </c>
      <c r="AH31" s="377">
        <v>18</v>
      </c>
      <c r="AI31" s="377">
        <v>16</v>
      </c>
      <c r="AJ31" s="375">
        <v>55</v>
      </c>
      <c r="AK31" s="375">
        <v>16</v>
      </c>
      <c r="AL31" s="374">
        <v>0.0017524305555555555</v>
      </c>
      <c r="AM31" s="378">
        <v>26</v>
      </c>
    </row>
    <row r="32" spans="1:39" ht="12.75" customHeight="1">
      <c r="A32" s="368">
        <v>20</v>
      </c>
      <c r="B32" s="368">
        <v>275</v>
      </c>
      <c r="C32" s="369" t="s">
        <v>355</v>
      </c>
      <c r="D32" s="370" t="s">
        <v>42</v>
      </c>
      <c r="E32" s="371"/>
      <c r="F32" s="369"/>
      <c r="G32" s="369"/>
      <c r="H32" s="369"/>
      <c r="I32" s="372"/>
      <c r="J32" s="373"/>
      <c r="K32" s="373"/>
      <c r="L32" s="373">
        <v>22</v>
      </c>
      <c r="M32" s="373">
        <v>12</v>
      </c>
      <c r="N32" s="373">
        <v>31</v>
      </c>
      <c r="O32" s="368">
        <v>65</v>
      </c>
      <c r="P32" s="368">
        <v>12</v>
      </c>
      <c r="Q32" s="374">
        <v>0.0018579282407407407</v>
      </c>
      <c r="R32" s="336"/>
      <c r="S32" s="336"/>
      <c r="T32" s="336"/>
      <c r="U32" s="336"/>
      <c r="V32" s="368">
        <v>20</v>
      </c>
      <c r="W32" s="375">
        <v>43</v>
      </c>
      <c r="X32" s="370" t="s">
        <v>49</v>
      </c>
      <c r="Y32" s="370" t="s">
        <v>53</v>
      </c>
      <c r="Z32" s="379"/>
      <c r="AA32" s="380"/>
      <c r="AB32" s="380"/>
      <c r="AC32" s="380"/>
      <c r="AD32" s="378"/>
      <c r="AE32" s="375"/>
      <c r="AF32" s="368"/>
      <c r="AG32" s="380">
        <v>23</v>
      </c>
      <c r="AH32" s="380">
        <v>20</v>
      </c>
      <c r="AI32" s="380">
        <v>15</v>
      </c>
      <c r="AJ32" s="375">
        <v>58</v>
      </c>
      <c r="AK32" s="375">
        <v>15</v>
      </c>
      <c r="AL32" s="374">
        <v>0.0017621527777777778</v>
      </c>
      <c r="AM32" s="378">
        <v>25</v>
      </c>
    </row>
    <row r="33" spans="1:39" ht="12.75" customHeight="1">
      <c r="A33" s="368">
        <v>21</v>
      </c>
      <c r="B33" s="368">
        <v>274</v>
      </c>
      <c r="C33" s="370" t="s">
        <v>377</v>
      </c>
      <c r="D33" s="370" t="s">
        <v>42</v>
      </c>
      <c r="E33" s="379"/>
      <c r="F33" s="380"/>
      <c r="G33" s="380"/>
      <c r="H33" s="380"/>
      <c r="I33" s="381"/>
      <c r="J33" s="368"/>
      <c r="K33" s="368"/>
      <c r="L33" s="368">
        <v>24</v>
      </c>
      <c r="M33" s="368">
        <v>20</v>
      </c>
      <c r="N33" s="368">
        <v>22</v>
      </c>
      <c r="O33" s="368">
        <v>66</v>
      </c>
      <c r="P33" s="368">
        <v>20</v>
      </c>
      <c r="Q33" s="374">
        <v>0.0016867939814814816</v>
      </c>
      <c r="R33" s="336"/>
      <c r="S33" s="336"/>
      <c r="T33" s="336"/>
      <c r="U33" s="336"/>
      <c r="V33" s="368">
        <v>21</v>
      </c>
      <c r="W33" s="375">
        <v>47</v>
      </c>
      <c r="X33" s="369" t="s">
        <v>44</v>
      </c>
      <c r="Y33" s="370" t="s">
        <v>42</v>
      </c>
      <c r="Z33" s="371"/>
      <c r="AA33" s="369"/>
      <c r="AB33" s="369"/>
      <c r="AC33" s="369"/>
      <c r="AD33" s="376"/>
      <c r="AE33" s="377"/>
      <c r="AF33" s="377"/>
      <c r="AG33" s="377">
        <v>10</v>
      </c>
      <c r="AH33" s="377">
        <v>29</v>
      </c>
      <c r="AI33" s="377">
        <v>20</v>
      </c>
      <c r="AJ33" s="375">
        <v>59</v>
      </c>
      <c r="AK33" s="375">
        <v>10</v>
      </c>
      <c r="AL33" s="374">
        <v>0.0017939814814814815</v>
      </c>
      <c r="AM33" s="378">
        <v>24</v>
      </c>
    </row>
    <row r="34" spans="1:39" ht="12.75" customHeight="1">
      <c r="A34" s="368">
        <v>22</v>
      </c>
      <c r="B34" s="368">
        <v>290</v>
      </c>
      <c r="C34" s="369" t="s">
        <v>352</v>
      </c>
      <c r="D34" s="370" t="s">
        <v>33</v>
      </c>
      <c r="E34" s="371"/>
      <c r="F34" s="369"/>
      <c r="G34" s="369"/>
      <c r="H34" s="369"/>
      <c r="I34" s="372"/>
      <c r="J34" s="373"/>
      <c r="K34" s="373"/>
      <c r="L34" s="373">
        <v>19</v>
      </c>
      <c r="M34" s="373">
        <v>11</v>
      </c>
      <c r="N34" s="373">
        <v>37</v>
      </c>
      <c r="O34" s="368">
        <v>67</v>
      </c>
      <c r="P34" s="368">
        <v>11</v>
      </c>
      <c r="Q34" s="374">
        <v>0.0017575578703703705</v>
      </c>
      <c r="R34" s="336"/>
      <c r="S34" s="336"/>
      <c r="T34" s="336"/>
      <c r="U34" s="336"/>
      <c r="V34" s="368">
        <v>22</v>
      </c>
      <c r="W34" s="375">
        <v>17</v>
      </c>
      <c r="X34" s="369" t="s">
        <v>78</v>
      </c>
      <c r="Y34" s="370" t="s">
        <v>29</v>
      </c>
      <c r="Z34" s="371"/>
      <c r="AA34" s="369"/>
      <c r="AB34" s="369"/>
      <c r="AC34" s="369"/>
      <c r="AD34" s="376"/>
      <c r="AE34" s="382"/>
      <c r="AF34" s="373"/>
      <c r="AG34" s="377">
        <v>26</v>
      </c>
      <c r="AH34" s="377">
        <v>16</v>
      </c>
      <c r="AI34" s="377">
        <v>22</v>
      </c>
      <c r="AJ34" s="375">
        <v>64</v>
      </c>
      <c r="AK34" s="375">
        <v>16</v>
      </c>
      <c r="AL34" s="374">
        <v>0.0019152777777777777</v>
      </c>
      <c r="AM34" s="378">
        <v>23</v>
      </c>
    </row>
    <row r="35" spans="1:39" ht="12.75" customHeight="1">
      <c r="A35" s="368">
        <v>23</v>
      </c>
      <c r="B35" s="368">
        <v>270</v>
      </c>
      <c r="C35" s="369" t="s">
        <v>368</v>
      </c>
      <c r="D35" s="370" t="s">
        <v>42</v>
      </c>
      <c r="E35" s="371"/>
      <c r="F35" s="369"/>
      <c r="G35" s="369"/>
      <c r="H35" s="369"/>
      <c r="I35" s="372"/>
      <c r="J35" s="373"/>
      <c r="K35" s="373"/>
      <c r="L35" s="373">
        <v>14</v>
      </c>
      <c r="M35" s="373">
        <v>19</v>
      </c>
      <c r="N35" s="373">
        <v>37</v>
      </c>
      <c r="O35" s="368">
        <v>70</v>
      </c>
      <c r="P35" s="368">
        <v>14</v>
      </c>
      <c r="Q35" s="374">
        <v>0.0016534837962962961</v>
      </c>
      <c r="R35" s="336"/>
      <c r="S35" s="336"/>
      <c r="T35" s="336"/>
      <c r="U35" s="336"/>
      <c r="V35" s="368">
        <v>23</v>
      </c>
      <c r="W35" s="384">
        <v>26</v>
      </c>
      <c r="X35" s="385" t="s">
        <v>70</v>
      </c>
      <c r="Y35" s="385" t="s">
        <v>42</v>
      </c>
      <c r="Z35" s="386"/>
      <c r="AA35" s="385"/>
      <c r="AB35" s="385"/>
      <c r="AC35" s="385"/>
      <c r="AD35" s="387"/>
      <c r="AE35" s="387"/>
      <c r="AF35" s="387"/>
      <c r="AG35" s="387">
        <v>20</v>
      </c>
      <c r="AH35" s="387">
        <v>19</v>
      </c>
      <c r="AI35" s="387">
        <v>27</v>
      </c>
      <c r="AJ35" s="388">
        <v>66</v>
      </c>
      <c r="AK35" s="388">
        <v>19</v>
      </c>
      <c r="AL35" s="389">
        <v>0.0017502314814814815</v>
      </c>
      <c r="AM35" s="378">
        <v>22</v>
      </c>
    </row>
    <row r="36" spans="1:39" ht="12.75" customHeight="1">
      <c r="A36" s="368">
        <v>24</v>
      </c>
      <c r="B36" s="368">
        <v>279</v>
      </c>
      <c r="C36" s="369" t="s">
        <v>45</v>
      </c>
      <c r="D36" s="370" t="s">
        <v>42</v>
      </c>
      <c r="E36" s="371"/>
      <c r="F36" s="369"/>
      <c r="G36" s="369"/>
      <c r="H36" s="369"/>
      <c r="I36" s="372"/>
      <c r="J36" s="373"/>
      <c r="K36" s="373"/>
      <c r="L36" s="373">
        <v>23</v>
      </c>
      <c r="M36" s="373">
        <v>25</v>
      </c>
      <c r="N36" s="373">
        <v>23</v>
      </c>
      <c r="O36" s="368">
        <v>71</v>
      </c>
      <c r="P36" s="368">
        <v>23</v>
      </c>
      <c r="Q36" s="374">
        <v>0.001765798611111111</v>
      </c>
      <c r="R36" s="336"/>
      <c r="S36" s="336"/>
      <c r="T36" s="336"/>
      <c r="U36" s="336"/>
      <c r="V36" s="368">
        <v>24</v>
      </c>
      <c r="W36" s="375">
        <v>25</v>
      </c>
      <c r="X36" s="369" t="s">
        <v>69</v>
      </c>
      <c r="Y36" s="370" t="s">
        <v>42</v>
      </c>
      <c r="Z36" s="371"/>
      <c r="AA36" s="369"/>
      <c r="AB36" s="369"/>
      <c r="AC36" s="369"/>
      <c r="AD36" s="376"/>
      <c r="AE36" s="377"/>
      <c r="AF36" s="377"/>
      <c r="AG36" s="377">
        <v>25</v>
      </c>
      <c r="AH36" s="377">
        <v>22</v>
      </c>
      <c r="AI36" s="377">
        <v>26</v>
      </c>
      <c r="AJ36" s="375">
        <v>73</v>
      </c>
      <c r="AK36" s="375">
        <v>22</v>
      </c>
      <c r="AL36" s="374">
        <v>0.0019656250000000004</v>
      </c>
      <c r="AM36" s="378">
        <v>21</v>
      </c>
    </row>
    <row r="37" spans="1:39" ht="12.75" customHeight="1">
      <c r="A37" s="368">
        <v>25</v>
      </c>
      <c r="B37" s="368">
        <v>286</v>
      </c>
      <c r="C37" s="369" t="s">
        <v>383</v>
      </c>
      <c r="D37" s="370" t="s">
        <v>99</v>
      </c>
      <c r="E37" s="371"/>
      <c r="F37" s="369"/>
      <c r="G37" s="369"/>
      <c r="H37" s="369"/>
      <c r="I37" s="372"/>
      <c r="J37" s="373"/>
      <c r="K37" s="373"/>
      <c r="L37" s="373">
        <v>27</v>
      </c>
      <c r="M37" s="373">
        <v>22</v>
      </c>
      <c r="N37" s="373">
        <v>24</v>
      </c>
      <c r="O37" s="368">
        <v>73</v>
      </c>
      <c r="P37" s="368">
        <v>22</v>
      </c>
      <c r="Q37" s="374">
        <v>0.001694664351851852</v>
      </c>
      <c r="R37" s="336"/>
      <c r="S37" s="336"/>
      <c r="T37" s="336"/>
      <c r="U37" s="336"/>
      <c r="V37" s="368">
        <v>25</v>
      </c>
      <c r="W37" s="375">
        <v>94</v>
      </c>
      <c r="X37" s="369" t="s">
        <v>82</v>
      </c>
      <c r="Y37" s="370" t="s">
        <v>86</v>
      </c>
      <c r="Z37" s="371"/>
      <c r="AA37" s="369"/>
      <c r="AB37" s="369"/>
      <c r="AC37" s="369"/>
      <c r="AD37" s="376"/>
      <c r="AE37" s="377"/>
      <c r="AF37" s="377"/>
      <c r="AG37" s="377">
        <v>24</v>
      </c>
      <c r="AH37" s="377">
        <v>27</v>
      </c>
      <c r="AI37" s="377">
        <v>25</v>
      </c>
      <c r="AJ37" s="375">
        <v>76</v>
      </c>
      <c r="AK37" s="375">
        <v>24</v>
      </c>
      <c r="AL37" s="374">
        <v>0.0017704861111111111</v>
      </c>
      <c r="AM37" s="378">
        <v>20</v>
      </c>
    </row>
    <row r="38" spans="1:39" ht="12.75" customHeight="1">
      <c r="A38" s="368">
        <v>26</v>
      </c>
      <c r="B38" s="368">
        <v>295</v>
      </c>
      <c r="C38" s="369" t="s">
        <v>380</v>
      </c>
      <c r="D38" s="370" t="s">
        <v>116</v>
      </c>
      <c r="E38" s="371"/>
      <c r="F38" s="369"/>
      <c r="G38" s="369"/>
      <c r="H38" s="369"/>
      <c r="I38" s="372"/>
      <c r="J38" s="373"/>
      <c r="K38" s="373"/>
      <c r="L38" s="373">
        <v>28</v>
      </c>
      <c r="M38" s="373">
        <v>21</v>
      </c>
      <c r="N38" s="373">
        <v>25</v>
      </c>
      <c r="O38" s="368">
        <v>74</v>
      </c>
      <c r="P38" s="368">
        <v>21</v>
      </c>
      <c r="Q38" s="374">
        <v>0.001861423611111111</v>
      </c>
      <c r="R38" s="336"/>
      <c r="S38" s="336"/>
      <c r="T38" s="336"/>
      <c r="U38" s="336"/>
      <c r="V38" s="368">
        <v>26</v>
      </c>
      <c r="W38" s="375">
        <v>55</v>
      </c>
      <c r="X38" s="369" t="s">
        <v>71</v>
      </c>
      <c r="Y38" s="370" t="s">
        <v>73</v>
      </c>
      <c r="Z38" s="371"/>
      <c r="AA38" s="369"/>
      <c r="AB38" s="369"/>
      <c r="AC38" s="369"/>
      <c r="AD38" s="376"/>
      <c r="AE38" s="377"/>
      <c r="AF38" s="377"/>
      <c r="AG38" s="377">
        <v>22</v>
      </c>
      <c r="AH38" s="377">
        <v>24</v>
      </c>
      <c r="AI38" s="377">
        <v>35</v>
      </c>
      <c r="AJ38" s="375">
        <v>81</v>
      </c>
      <c r="AK38" s="375">
        <v>22</v>
      </c>
      <c r="AL38" s="374">
        <v>0.0017543981481481484</v>
      </c>
      <c r="AM38" s="378">
        <v>19</v>
      </c>
    </row>
    <row r="39" spans="1:39" ht="12.75" customHeight="1">
      <c r="A39" s="368">
        <v>27</v>
      </c>
      <c r="B39" s="368">
        <v>288</v>
      </c>
      <c r="C39" s="369" t="s">
        <v>409</v>
      </c>
      <c r="D39" s="370" t="s">
        <v>99</v>
      </c>
      <c r="E39" s="371"/>
      <c r="F39" s="369"/>
      <c r="G39" s="369"/>
      <c r="H39" s="369"/>
      <c r="I39" s="372"/>
      <c r="J39" s="373"/>
      <c r="K39" s="373"/>
      <c r="L39" s="373">
        <v>31</v>
      </c>
      <c r="M39" s="373">
        <v>32</v>
      </c>
      <c r="N39" s="373">
        <v>13</v>
      </c>
      <c r="O39" s="368">
        <v>76</v>
      </c>
      <c r="P39" s="368">
        <v>13</v>
      </c>
      <c r="Q39" s="374">
        <v>0.0019134143518518517</v>
      </c>
      <c r="R39" s="336"/>
      <c r="S39" s="336"/>
      <c r="T39" s="336"/>
      <c r="U39" s="336"/>
      <c r="V39" s="368">
        <v>27</v>
      </c>
      <c r="W39" s="375">
        <v>21</v>
      </c>
      <c r="X39" s="369" t="s">
        <v>37</v>
      </c>
      <c r="Y39" s="370" t="s">
        <v>52</v>
      </c>
      <c r="Z39" s="371"/>
      <c r="AA39" s="369"/>
      <c r="AB39" s="369"/>
      <c r="AC39" s="369"/>
      <c r="AD39" s="376"/>
      <c r="AE39" s="377"/>
      <c r="AF39" s="377"/>
      <c r="AG39" s="377">
        <v>35</v>
      </c>
      <c r="AH39" s="377">
        <v>25</v>
      </c>
      <c r="AI39" s="377">
        <v>23</v>
      </c>
      <c r="AJ39" s="375">
        <v>83</v>
      </c>
      <c r="AK39" s="375">
        <v>23</v>
      </c>
      <c r="AL39" s="390" t="s">
        <v>62</v>
      </c>
      <c r="AM39" s="378">
        <v>18</v>
      </c>
    </row>
    <row r="40" spans="1:39" ht="12.75" customHeight="1">
      <c r="A40" s="368">
        <v>28</v>
      </c>
      <c r="B40" s="368">
        <v>294</v>
      </c>
      <c r="C40" s="369" t="s">
        <v>84</v>
      </c>
      <c r="D40" s="370" t="s">
        <v>54</v>
      </c>
      <c r="E40" s="371"/>
      <c r="F40" s="369"/>
      <c r="G40" s="369"/>
      <c r="H40" s="369"/>
      <c r="I40" s="372"/>
      <c r="J40" s="373"/>
      <c r="K40" s="373"/>
      <c r="L40" s="373">
        <v>25</v>
      </c>
      <c r="M40" s="373">
        <v>33</v>
      </c>
      <c r="N40" s="373">
        <v>21</v>
      </c>
      <c r="O40" s="368">
        <v>79</v>
      </c>
      <c r="P40" s="368">
        <v>21</v>
      </c>
      <c r="Q40" s="374">
        <v>0.0017433333333333333</v>
      </c>
      <c r="R40" s="336"/>
      <c r="S40" s="336"/>
      <c r="T40" s="336"/>
      <c r="U40" s="336"/>
      <c r="V40" s="368">
        <v>28</v>
      </c>
      <c r="W40" s="375">
        <v>19</v>
      </c>
      <c r="X40" s="369" t="s">
        <v>85</v>
      </c>
      <c r="Y40" s="370" t="s">
        <v>28</v>
      </c>
      <c r="Z40" s="371"/>
      <c r="AA40" s="369"/>
      <c r="AB40" s="369"/>
      <c r="AC40" s="369"/>
      <c r="AD40" s="376"/>
      <c r="AE40" s="377"/>
      <c r="AF40" s="377"/>
      <c r="AG40" s="377">
        <v>35</v>
      </c>
      <c r="AH40" s="377">
        <v>30</v>
      </c>
      <c r="AI40" s="377">
        <v>19</v>
      </c>
      <c r="AJ40" s="375">
        <v>84</v>
      </c>
      <c r="AK40" s="375">
        <v>19</v>
      </c>
      <c r="AL40" s="390" t="s">
        <v>62</v>
      </c>
      <c r="AM40" s="378">
        <v>17</v>
      </c>
    </row>
    <row r="41" spans="1:39" ht="12.75" customHeight="1">
      <c r="A41" s="368">
        <v>29</v>
      </c>
      <c r="B41" s="368">
        <v>276</v>
      </c>
      <c r="C41" s="369" t="s">
        <v>400</v>
      </c>
      <c r="D41" s="370" t="s">
        <v>42</v>
      </c>
      <c r="E41" s="371"/>
      <c r="F41" s="369"/>
      <c r="G41" s="369"/>
      <c r="H41" s="369"/>
      <c r="I41" s="372"/>
      <c r="J41" s="373"/>
      <c r="K41" s="373"/>
      <c r="L41" s="373">
        <v>21</v>
      </c>
      <c r="M41" s="373">
        <v>28</v>
      </c>
      <c r="N41" s="373">
        <v>32</v>
      </c>
      <c r="O41" s="368">
        <v>81</v>
      </c>
      <c r="P41" s="368">
        <v>21</v>
      </c>
      <c r="Q41" s="374">
        <v>0.0016975462962962964</v>
      </c>
      <c r="R41" s="336"/>
      <c r="S41" s="336"/>
      <c r="T41" s="336"/>
      <c r="U41" s="336"/>
      <c r="V41" s="368">
        <v>29</v>
      </c>
      <c r="W41" s="375">
        <v>92</v>
      </c>
      <c r="X41" s="369" t="s">
        <v>81</v>
      </c>
      <c r="Y41" s="370" t="s">
        <v>86</v>
      </c>
      <c r="Z41" s="371"/>
      <c r="AA41" s="369"/>
      <c r="AB41" s="369"/>
      <c r="AC41" s="369"/>
      <c r="AD41" s="376"/>
      <c r="AE41" s="377"/>
      <c r="AF41" s="377"/>
      <c r="AG41" s="377">
        <v>28</v>
      </c>
      <c r="AH41" s="377">
        <v>28</v>
      </c>
      <c r="AI41" s="377">
        <v>28</v>
      </c>
      <c r="AJ41" s="375">
        <v>84</v>
      </c>
      <c r="AK41" s="375">
        <v>28</v>
      </c>
      <c r="AL41" s="374">
        <v>0.0018386574074074076</v>
      </c>
      <c r="AM41" s="378">
        <v>16</v>
      </c>
    </row>
    <row r="42" spans="1:39" ht="12.75" customHeight="1">
      <c r="A42" s="368">
        <v>30</v>
      </c>
      <c r="B42" s="368">
        <v>289</v>
      </c>
      <c r="C42" s="369" t="s">
        <v>394</v>
      </c>
      <c r="D42" s="370" t="s">
        <v>33</v>
      </c>
      <c r="E42" s="371"/>
      <c r="F42" s="369"/>
      <c r="G42" s="369"/>
      <c r="H42" s="369"/>
      <c r="I42" s="372"/>
      <c r="J42" s="373"/>
      <c r="K42" s="373"/>
      <c r="L42" s="373">
        <v>29</v>
      </c>
      <c r="M42" s="373">
        <v>26</v>
      </c>
      <c r="N42" s="373">
        <v>26</v>
      </c>
      <c r="O42" s="368">
        <v>81</v>
      </c>
      <c r="P42" s="368">
        <v>26</v>
      </c>
      <c r="Q42" s="374">
        <v>0.0017213078703703704</v>
      </c>
      <c r="R42" s="336"/>
      <c r="S42" s="336"/>
      <c r="T42" s="336"/>
      <c r="U42" s="336"/>
      <c r="V42" s="368">
        <v>30</v>
      </c>
      <c r="W42" s="375">
        <v>16</v>
      </c>
      <c r="X42" s="369" t="s">
        <v>77</v>
      </c>
      <c r="Y42" s="370" t="s">
        <v>29</v>
      </c>
      <c r="Z42" s="371"/>
      <c r="AA42" s="369"/>
      <c r="AB42" s="369"/>
      <c r="AC42" s="369"/>
      <c r="AD42" s="376"/>
      <c r="AE42" s="377"/>
      <c r="AF42" s="377"/>
      <c r="AG42" s="377">
        <v>32</v>
      </c>
      <c r="AH42" s="377">
        <v>26</v>
      </c>
      <c r="AI42" s="377">
        <v>29</v>
      </c>
      <c r="AJ42" s="375">
        <v>87</v>
      </c>
      <c r="AK42" s="375">
        <v>26</v>
      </c>
      <c r="AL42" s="374">
        <v>0.0022166666666666667</v>
      </c>
      <c r="AM42" s="378">
        <v>15</v>
      </c>
    </row>
    <row r="43" spans="1:39" ht="12.75" customHeight="1">
      <c r="A43" s="368">
        <v>31</v>
      </c>
      <c r="B43" s="368">
        <v>285</v>
      </c>
      <c r="C43" s="370" t="s">
        <v>397</v>
      </c>
      <c r="D43" s="370" t="s">
        <v>99</v>
      </c>
      <c r="E43" s="379"/>
      <c r="F43" s="380"/>
      <c r="G43" s="380"/>
      <c r="H43" s="380"/>
      <c r="I43" s="381"/>
      <c r="J43" s="368"/>
      <c r="K43" s="368"/>
      <c r="L43" s="368">
        <v>32</v>
      </c>
      <c r="M43" s="368">
        <v>27</v>
      </c>
      <c r="N43" s="368">
        <v>27</v>
      </c>
      <c r="O43" s="368">
        <v>86</v>
      </c>
      <c r="P43" s="368">
        <v>27</v>
      </c>
      <c r="Q43" s="374">
        <v>0.001766122685185185</v>
      </c>
      <c r="R43" s="336"/>
      <c r="S43" s="336"/>
      <c r="T43" s="336"/>
      <c r="U43" s="336"/>
      <c r="V43" s="368">
        <v>31</v>
      </c>
      <c r="W43" s="375">
        <v>90</v>
      </c>
      <c r="X43" s="370" t="s">
        <v>79</v>
      </c>
      <c r="Y43" s="370" t="s">
        <v>86</v>
      </c>
      <c r="Z43" s="379"/>
      <c r="AA43" s="380"/>
      <c r="AB43" s="380"/>
      <c r="AC43" s="380"/>
      <c r="AD43" s="378"/>
      <c r="AE43" s="380"/>
      <c r="AF43" s="380"/>
      <c r="AG43" s="380">
        <v>27</v>
      </c>
      <c r="AH43" s="380">
        <v>31</v>
      </c>
      <c r="AI43" s="380">
        <v>30</v>
      </c>
      <c r="AJ43" s="375">
        <v>88</v>
      </c>
      <c r="AK43" s="375">
        <v>27</v>
      </c>
      <c r="AL43" s="374">
        <v>0.0019186342592592595</v>
      </c>
      <c r="AM43" s="378">
        <v>14</v>
      </c>
    </row>
    <row r="44" spans="1:39" ht="12.75" customHeight="1">
      <c r="A44" s="368">
        <v>32</v>
      </c>
      <c r="B44" s="368">
        <v>297</v>
      </c>
      <c r="C44" s="369" t="s">
        <v>39</v>
      </c>
      <c r="D44" s="370" t="s">
        <v>28</v>
      </c>
      <c r="E44" s="371"/>
      <c r="F44" s="369"/>
      <c r="G44" s="369"/>
      <c r="H44" s="369"/>
      <c r="I44" s="372"/>
      <c r="J44" s="373"/>
      <c r="K44" s="373"/>
      <c r="L44" s="373">
        <v>30</v>
      </c>
      <c r="M44" s="373">
        <v>30</v>
      </c>
      <c r="N44" s="373">
        <v>28</v>
      </c>
      <c r="O44" s="368">
        <v>88</v>
      </c>
      <c r="P44" s="368">
        <v>28</v>
      </c>
      <c r="Q44" s="374">
        <v>0.0018185995370370372</v>
      </c>
      <c r="R44" s="336"/>
      <c r="S44" s="336"/>
      <c r="T44" s="336"/>
      <c r="U44" s="336"/>
      <c r="V44" s="368">
        <v>32</v>
      </c>
      <c r="W44" s="375">
        <v>91</v>
      </c>
      <c r="X44" s="369" t="s">
        <v>80</v>
      </c>
      <c r="Y44" s="370" t="s">
        <v>86</v>
      </c>
      <c r="Z44" s="371"/>
      <c r="AA44" s="369"/>
      <c r="AB44" s="369"/>
      <c r="AC44" s="369"/>
      <c r="AD44" s="376"/>
      <c r="AE44" s="377"/>
      <c r="AF44" s="377"/>
      <c r="AG44" s="377">
        <v>30</v>
      </c>
      <c r="AH44" s="377">
        <v>32</v>
      </c>
      <c r="AI44" s="377">
        <v>31</v>
      </c>
      <c r="AJ44" s="375">
        <v>93</v>
      </c>
      <c r="AK44" s="375">
        <v>30</v>
      </c>
      <c r="AL44" s="374">
        <v>0.002070486111111111</v>
      </c>
      <c r="AM44" s="391">
        <v>13</v>
      </c>
    </row>
    <row r="45" spans="1:39" ht="12.75" customHeight="1">
      <c r="A45" s="368">
        <v>33</v>
      </c>
      <c r="B45" s="368">
        <v>296</v>
      </c>
      <c r="C45" s="370" t="s">
        <v>388</v>
      </c>
      <c r="D45" s="370" t="s">
        <v>389</v>
      </c>
      <c r="E45" s="379"/>
      <c r="F45" s="380"/>
      <c r="G45" s="380"/>
      <c r="H45" s="380"/>
      <c r="I45" s="381"/>
      <c r="J45" s="368"/>
      <c r="K45" s="368"/>
      <c r="L45" s="368">
        <v>37</v>
      </c>
      <c r="M45" s="368">
        <v>24</v>
      </c>
      <c r="N45" s="368">
        <v>32</v>
      </c>
      <c r="O45" s="368">
        <v>93</v>
      </c>
      <c r="P45" s="368">
        <v>24</v>
      </c>
      <c r="Q45" s="392" t="s">
        <v>62</v>
      </c>
      <c r="R45" s="336"/>
      <c r="S45" s="336"/>
      <c r="T45" s="336"/>
      <c r="U45" s="336"/>
      <c r="V45" s="368">
        <v>33</v>
      </c>
      <c r="W45" s="375">
        <v>56</v>
      </c>
      <c r="X45" s="369" t="s">
        <v>88</v>
      </c>
      <c r="Y45" s="370" t="s">
        <v>86</v>
      </c>
      <c r="Z45" s="371"/>
      <c r="AA45" s="369"/>
      <c r="AB45" s="369"/>
      <c r="AC45" s="369"/>
      <c r="AD45" s="376"/>
      <c r="AE45" s="377"/>
      <c r="AF45" s="377"/>
      <c r="AG45" s="377">
        <v>29</v>
      </c>
      <c r="AH45" s="377">
        <v>33</v>
      </c>
      <c r="AI45" s="377">
        <v>35</v>
      </c>
      <c r="AJ45" s="375">
        <v>97</v>
      </c>
      <c r="AK45" s="375">
        <v>29</v>
      </c>
      <c r="AL45" s="374">
        <v>0.0019818287037037035</v>
      </c>
      <c r="AM45" s="391">
        <v>12</v>
      </c>
    </row>
    <row r="46" spans="1:39" ht="12.75" customHeight="1">
      <c r="A46" s="368">
        <v>34</v>
      </c>
      <c r="B46" s="368">
        <v>287</v>
      </c>
      <c r="C46" s="369" t="s">
        <v>414</v>
      </c>
      <c r="D46" s="370" t="s">
        <v>99</v>
      </c>
      <c r="E46" s="371"/>
      <c r="F46" s="369"/>
      <c r="G46" s="369"/>
      <c r="H46" s="369"/>
      <c r="I46" s="372"/>
      <c r="J46" s="373"/>
      <c r="K46" s="373"/>
      <c r="L46" s="373">
        <v>34</v>
      </c>
      <c r="M46" s="373">
        <v>34</v>
      </c>
      <c r="N46" s="373">
        <v>30</v>
      </c>
      <c r="O46" s="368">
        <v>98</v>
      </c>
      <c r="P46" s="393">
        <v>30</v>
      </c>
      <c r="Q46" s="374">
        <v>0.0017052662037037038</v>
      </c>
      <c r="R46" s="336"/>
      <c r="S46" s="336"/>
      <c r="T46" s="336"/>
      <c r="U46" s="336"/>
      <c r="V46" s="368">
        <v>34</v>
      </c>
      <c r="W46" s="384">
        <v>95</v>
      </c>
      <c r="X46" s="385" t="s">
        <v>83</v>
      </c>
      <c r="Y46" s="385" t="s">
        <v>31</v>
      </c>
      <c r="Z46" s="386"/>
      <c r="AA46" s="385"/>
      <c r="AB46" s="385"/>
      <c r="AC46" s="385"/>
      <c r="AD46" s="387"/>
      <c r="AE46" s="387"/>
      <c r="AF46" s="387"/>
      <c r="AG46" s="387">
        <v>31</v>
      </c>
      <c r="AH46" s="387">
        <v>35</v>
      </c>
      <c r="AI46" s="387">
        <v>35</v>
      </c>
      <c r="AJ46" s="388">
        <v>101</v>
      </c>
      <c r="AK46" s="388">
        <v>31</v>
      </c>
      <c r="AL46" s="389">
        <v>0.0018216435185185184</v>
      </c>
      <c r="AM46" s="394">
        <v>11</v>
      </c>
    </row>
    <row r="47" spans="1:39" ht="12.75" customHeight="1">
      <c r="A47" s="368">
        <v>35</v>
      </c>
      <c r="B47" s="368">
        <v>282</v>
      </c>
      <c r="C47" s="369" t="s">
        <v>38</v>
      </c>
      <c r="D47" s="370" t="s">
        <v>115</v>
      </c>
      <c r="E47" s="371"/>
      <c r="F47" s="369"/>
      <c r="G47" s="369"/>
      <c r="H47" s="369"/>
      <c r="I47" s="372"/>
      <c r="J47" s="373"/>
      <c r="K47" s="373"/>
      <c r="L47" s="373">
        <v>35</v>
      </c>
      <c r="M47" s="373">
        <v>35</v>
      </c>
      <c r="N47" s="373">
        <v>29</v>
      </c>
      <c r="O47" s="368">
        <v>99</v>
      </c>
      <c r="P47" s="368">
        <v>29</v>
      </c>
      <c r="Q47" s="374">
        <v>0.0018493171296296298</v>
      </c>
      <c r="R47" s="336"/>
      <c r="S47" s="336"/>
      <c r="T47" s="336"/>
      <c r="U47" s="336"/>
      <c r="V47" s="395"/>
      <c r="W47" s="367"/>
      <c r="X47" s="396"/>
      <c r="Y47" s="396"/>
      <c r="Z47" s="397"/>
      <c r="AA47" s="396"/>
      <c r="AB47" s="396"/>
      <c r="AC47" s="396"/>
      <c r="AD47" s="398"/>
      <c r="AE47" s="398"/>
      <c r="AF47" s="398"/>
      <c r="AG47" s="398"/>
      <c r="AH47" s="398"/>
      <c r="AI47" s="398"/>
      <c r="AJ47" s="399"/>
      <c r="AK47" s="399"/>
      <c r="AL47" s="400"/>
      <c r="AM47" s="401"/>
    </row>
    <row r="48" spans="1:39" ht="12.75" customHeight="1">
      <c r="A48" s="368">
        <v>36</v>
      </c>
      <c r="B48" s="368">
        <v>284</v>
      </c>
      <c r="C48" s="369" t="s">
        <v>419</v>
      </c>
      <c r="D48" s="370" t="s">
        <v>99</v>
      </c>
      <c r="E48" s="371"/>
      <c r="F48" s="369"/>
      <c r="G48" s="369"/>
      <c r="H48" s="369"/>
      <c r="I48" s="372"/>
      <c r="J48" s="373"/>
      <c r="K48" s="373"/>
      <c r="L48" s="373">
        <v>33</v>
      </c>
      <c r="M48" s="373">
        <v>37</v>
      </c>
      <c r="N48" s="373">
        <v>32</v>
      </c>
      <c r="O48" s="368">
        <v>102</v>
      </c>
      <c r="P48" s="368">
        <v>32</v>
      </c>
      <c r="Q48" s="374">
        <v>0.001920775462962963</v>
      </c>
      <c r="R48" s="336"/>
      <c r="S48" s="336"/>
      <c r="T48" s="336"/>
      <c r="U48" s="336"/>
      <c r="V48" s="395"/>
      <c r="W48" s="367"/>
      <c r="X48" s="396"/>
      <c r="Y48" s="396"/>
      <c r="Z48" s="397"/>
      <c r="AA48" s="396"/>
      <c r="AB48" s="396"/>
      <c r="AC48" s="396"/>
      <c r="AD48" s="398"/>
      <c r="AE48" s="398"/>
      <c r="AF48" s="398"/>
      <c r="AG48" s="398"/>
      <c r="AH48" s="398"/>
      <c r="AI48" s="398"/>
      <c r="AJ48" s="399"/>
      <c r="AK48" s="399"/>
      <c r="AL48" s="400"/>
      <c r="AM48" s="401"/>
    </row>
    <row r="49" spans="1:39" ht="12.75" customHeight="1">
      <c r="A49" s="395"/>
      <c r="B49" s="402"/>
      <c r="C49" s="403"/>
      <c r="D49" s="404"/>
      <c r="E49" s="405"/>
      <c r="F49" s="403"/>
      <c r="G49" s="403"/>
      <c r="H49" s="403"/>
      <c r="I49" s="406"/>
      <c r="J49" s="406"/>
      <c r="K49" s="406"/>
      <c r="L49" s="406"/>
      <c r="M49" s="406"/>
      <c r="N49" s="406"/>
      <c r="O49" s="395"/>
      <c r="P49" s="395"/>
      <c r="Q49" s="407"/>
      <c r="R49" s="336"/>
      <c r="S49" s="336"/>
      <c r="T49" s="336"/>
      <c r="U49" s="336"/>
      <c r="V49" s="395"/>
      <c r="W49" s="367"/>
      <c r="X49" s="396"/>
      <c r="Y49" s="396"/>
      <c r="Z49" s="397"/>
      <c r="AA49" s="396"/>
      <c r="AB49" s="396"/>
      <c r="AC49" s="396"/>
      <c r="AD49" s="398"/>
      <c r="AE49" s="398"/>
      <c r="AF49" s="398"/>
      <c r="AG49" s="398"/>
      <c r="AH49" s="398"/>
      <c r="AI49" s="398"/>
      <c r="AJ49" s="399"/>
      <c r="AK49" s="399"/>
      <c r="AL49" s="400"/>
      <c r="AM49" s="401"/>
    </row>
    <row r="50" spans="1:39" ht="12.75" customHeight="1">
      <c r="A50" s="395"/>
      <c r="B50" s="402"/>
      <c r="C50" s="403"/>
      <c r="D50" s="404"/>
      <c r="E50" s="405"/>
      <c r="F50" s="403"/>
      <c r="G50" s="403"/>
      <c r="H50" s="403"/>
      <c r="I50" s="406"/>
      <c r="J50" s="406"/>
      <c r="K50" s="406"/>
      <c r="L50" s="406"/>
      <c r="M50" s="406"/>
      <c r="N50" s="406"/>
      <c r="O50" s="395"/>
      <c r="P50" s="395"/>
      <c r="Q50" s="407"/>
      <c r="R50" s="336"/>
      <c r="S50" s="336"/>
      <c r="T50" s="336"/>
      <c r="U50" s="336"/>
      <c r="V50" s="395"/>
      <c r="W50" s="367"/>
      <c r="X50" s="396"/>
      <c r="Y50" s="396"/>
      <c r="Z50" s="397"/>
      <c r="AA50" s="396"/>
      <c r="AB50" s="396"/>
      <c r="AC50" s="396"/>
      <c r="AD50" s="398"/>
      <c r="AE50" s="398"/>
      <c r="AF50" s="398"/>
      <c r="AG50" s="398"/>
      <c r="AH50" s="398"/>
      <c r="AI50" s="398"/>
      <c r="AJ50" s="399"/>
      <c r="AK50" s="399"/>
      <c r="AL50" s="400"/>
      <c r="AM50" s="401"/>
    </row>
    <row r="51" spans="1:39" ht="12.75" customHeight="1">
      <c r="A51" s="395"/>
      <c r="B51" s="402"/>
      <c r="C51" s="403"/>
      <c r="D51" s="404"/>
      <c r="E51" s="405"/>
      <c r="F51" s="403"/>
      <c r="G51" s="403"/>
      <c r="H51" s="403"/>
      <c r="I51" s="406"/>
      <c r="J51" s="406"/>
      <c r="K51" s="406"/>
      <c r="L51" s="406"/>
      <c r="M51" s="406"/>
      <c r="N51" s="406"/>
      <c r="O51" s="395"/>
      <c r="P51" s="395"/>
      <c r="Q51" s="407"/>
      <c r="R51" s="336"/>
      <c r="S51" s="336"/>
      <c r="T51" s="336"/>
      <c r="U51" s="336"/>
      <c r="V51" s="395"/>
      <c r="W51" s="367"/>
      <c r="X51" s="396"/>
      <c r="Y51" s="396"/>
      <c r="Z51" s="397"/>
      <c r="AA51" s="396"/>
      <c r="AB51" s="396"/>
      <c r="AC51" s="396"/>
      <c r="AD51" s="398"/>
      <c r="AE51" s="398"/>
      <c r="AF51" s="398"/>
      <c r="AG51" s="398"/>
      <c r="AH51" s="398"/>
      <c r="AI51" s="398"/>
      <c r="AJ51" s="399"/>
      <c r="AK51" s="399"/>
      <c r="AL51" s="400"/>
      <c r="AM51" s="401"/>
    </row>
    <row r="52" spans="1:39" ht="12.75" customHeight="1">
      <c r="A52" s="395"/>
      <c r="B52" s="402"/>
      <c r="C52" s="403"/>
      <c r="D52" s="404"/>
      <c r="E52" s="405"/>
      <c r="F52" s="403"/>
      <c r="G52" s="403"/>
      <c r="H52" s="403"/>
      <c r="I52" s="406"/>
      <c r="J52" s="406"/>
      <c r="K52" s="406"/>
      <c r="L52" s="406"/>
      <c r="M52" s="406"/>
      <c r="N52" s="406"/>
      <c r="O52" s="395"/>
      <c r="P52" s="395"/>
      <c r="Q52" s="407"/>
      <c r="R52" s="336"/>
      <c r="S52" s="336"/>
      <c r="T52" s="336"/>
      <c r="U52" s="336"/>
      <c r="V52" s="395"/>
      <c r="W52" s="367"/>
      <c r="X52" s="396"/>
      <c r="Y52" s="396"/>
      <c r="Z52" s="397"/>
      <c r="AA52" s="396"/>
      <c r="AB52" s="396"/>
      <c r="AC52" s="396"/>
      <c r="AD52" s="398"/>
      <c r="AE52" s="398"/>
      <c r="AF52" s="398"/>
      <c r="AG52" s="398"/>
      <c r="AH52" s="398"/>
      <c r="AI52" s="398"/>
      <c r="AJ52" s="399"/>
      <c r="AK52" s="399"/>
      <c r="AL52" s="400"/>
      <c r="AM52" s="401"/>
    </row>
    <row r="53" spans="1:39" ht="12.75" customHeight="1">
      <c r="A53" s="395"/>
      <c r="B53" s="402"/>
      <c r="C53" s="403"/>
      <c r="D53" s="404"/>
      <c r="E53" s="405"/>
      <c r="F53" s="403"/>
      <c r="G53" s="403"/>
      <c r="H53" s="403"/>
      <c r="I53" s="406"/>
      <c r="J53" s="406"/>
      <c r="K53" s="406"/>
      <c r="L53" s="406"/>
      <c r="M53" s="406"/>
      <c r="N53" s="406"/>
      <c r="O53" s="395"/>
      <c r="P53" s="395"/>
      <c r="Q53" s="407"/>
      <c r="R53" s="336"/>
      <c r="S53" s="336"/>
      <c r="T53" s="336"/>
      <c r="U53" s="336"/>
      <c r="V53" s="395"/>
      <c r="W53" s="367"/>
      <c r="X53" s="396"/>
      <c r="Y53" s="396"/>
      <c r="Z53" s="397"/>
      <c r="AA53" s="396"/>
      <c r="AB53" s="396"/>
      <c r="AC53" s="396"/>
      <c r="AD53" s="398"/>
      <c r="AE53" s="398"/>
      <c r="AF53" s="398"/>
      <c r="AG53" s="398"/>
      <c r="AH53" s="398"/>
      <c r="AI53" s="398"/>
      <c r="AJ53" s="399"/>
      <c r="AK53" s="399"/>
      <c r="AL53" s="400"/>
      <c r="AM53" s="401"/>
    </row>
    <row r="54" spans="1:39" ht="12.75" customHeight="1">
      <c r="A54" s="404"/>
      <c r="B54" s="408" t="s">
        <v>66</v>
      </c>
      <c r="C54" s="336"/>
      <c r="D54" s="336"/>
      <c r="E54" s="336"/>
      <c r="F54" s="336"/>
      <c r="G54" s="336"/>
      <c r="H54" s="336"/>
      <c r="I54" s="341"/>
      <c r="J54" s="341"/>
      <c r="K54" s="341"/>
      <c r="L54" s="341"/>
      <c r="M54" s="341"/>
      <c r="N54" s="341"/>
      <c r="O54" s="341"/>
      <c r="P54" s="341" t="s">
        <v>114</v>
      </c>
      <c r="R54" s="336"/>
      <c r="S54" s="336"/>
      <c r="T54" s="336"/>
      <c r="U54" s="336"/>
      <c r="V54" s="395"/>
      <c r="W54" s="367"/>
      <c r="X54" s="396"/>
      <c r="Y54" s="396"/>
      <c r="Z54" s="397"/>
      <c r="AA54" s="396"/>
      <c r="AB54" s="396"/>
      <c r="AC54" s="396"/>
      <c r="AD54" s="398"/>
      <c r="AE54" s="398"/>
      <c r="AF54" s="398"/>
      <c r="AG54" s="398"/>
      <c r="AH54" s="398"/>
      <c r="AI54" s="398"/>
      <c r="AJ54" s="399"/>
      <c r="AK54" s="399"/>
      <c r="AL54" s="400"/>
      <c r="AM54" s="401"/>
    </row>
    <row r="55" spans="1:39" ht="12.75" customHeight="1">
      <c r="A55" s="410"/>
      <c r="B55" s="341"/>
      <c r="C55" s="336"/>
      <c r="D55" s="336"/>
      <c r="E55" s="336"/>
      <c r="F55" s="336"/>
      <c r="G55" s="336"/>
      <c r="H55" s="336"/>
      <c r="I55" s="341"/>
      <c r="J55" s="341"/>
      <c r="K55" s="341"/>
      <c r="L55" s="341"/>
      <c r="M55" s="341"/>
      <c r="N55" s="341"/>
      <c r="O55" s="341"/>
      <c r="P55" s="341"/>
      <c r="R55" s="336"/>
      <c r="S55" s="336"/>
      <c r="T55" s="336"/>
      <c r="U55" s="336"/>
      <c r="V55" s="395"/>
      <c r="W55" s="367"/>
      <c r="X55" s="396"/>
      <c r="Y55" s="396"/>
      <c r="Z55" s="397"/>
      <c r="AA55" s="396"/>
      <c r="AB55" s="396"/>
      <c r="AC55" s="396"/>
      <c r="AD55" s="398"/>
      <c r="AE55" s="398"/>
      <c r="AF55" s="398"/>
      <c r="AG55" s="398"/>
      <c r="AH55" s="398"/>
      <c r="AI55" s="398"/>
      <c r="AJ55" s="399"/>
      <c r="AK55" s="399"/>
      <c r="AL55" s="400"/>
      <c r="AM55" s="401"/>
    </row>
    <row r="56" spans="1:39" ht="12.75" customHeight="1">
      <c r="A56" s="410"/>
      <c r="B56" s="341"/>
      <c r="C56" s="336"/>
      <c r="D56" s="336"/>
      <c r="E56" s="336"/>
      <c r="F56" s="336"/>
      <c r="G56" s="336"/>
      <c r="H56" s="336"/>
      <c r="I56" s="341"/>
      <c r="J56" s="341"/>
      <c r="K56" s="341"/>
      <c r="L56" s="341"/>
      <c r="M56" s="341"/>
      <c r="N56" s="341"/>
      <c r="O56" s="341"/>
      <c r="P56" s="341"/>
      <c r="R56" s="336"/>
      <c r="S56" s="336"/>
      <c r="T56" s="336"/>
      <c r="U56" s="336"/>
      <c r="V56" s="395"/>
      <c r="W56" s="367"/>
      <c r="X56" s="396"/>
      <c r="Y56" s="396"/>
      <c r="Z56" s="397"/>
      <c r="AA56" s="396"/>
      <c r="AB56" s="396"/>
      <c r="AC56" s="396"/>
      <c r="AD56" s="398"/>
      <c r="AE56" s="398"/>
      <c r="AF56" s="398"/>
      <c r="AG56" s="398"/>
      <c r="AH56" s="398"/>
      <c r="AI56" s="398"/>
      <c r="AJ56" s="399"/>
      <c r="AK56" s="399"/>
      <c r="AL56" s="400"/>
      <c r="AM56" s="401"/>
    </row>
    <row r="57" spans="1:39" ht="12.75" customHeight="1">
      <c r="A57" s="411"/>
      <c r="B57" s="408" t="s">
        <v>67</v>
      </c>
      <c r="C57" s="336"/>
      <c r="D57" s="336"/>
      <c r="E57" s="336"/>
      <c r="F57" s="336"/>
      <c r="G57" s="336"/>
      <c r="H57" s="336"/>
      <c r="I57" s="341"/>
      <c r="J57" s="341"/>
      <c r="K57" s="341"/>
      <c r="L57" s="341"/>
      <c r="M57" s="341"/>
      <c r="N57" s="341"/>
      <c r="O57" s="341"/>
      <c r="P57" s="341" t="s">
        <v>104</v>
      </c>
      <c r="R57" s="336"/>
      <c r="S57" s="336"/>
      <c r="T57" s="336"/>
      <c r="U57" s="336"/>
      <c r="V57" s="395"/>
      <c r="W57" s="367"/>
      <c r="X57" s="396"/>
      <c r="Y57" s="396"/>
      <c r="Z57" s="397"/>
      <c r="AA57" s="396"/>
      <c r="AB57" s="396"/>
      <c r="AC57" s="396"/>
      <c r="AD57" s="398"/>
      <c r="AE57" s="398"/>
      <c r="AF57" s="398"/>
      <c r="AG57" s="398"/>
      <c r="AH57" s="398"/>
      <c r="AI57" s="398"/>
      <c r="AJ57" s="410"/>
      <c r="AK57" s="410"/>
      <c r="AL57" s="400"/>
      <c r="AM57" s="412"/>
    </row>
    <row r="58" spans="1:38" ht="12.75" customHeight="1">
      <c r="A58" s="411"/>
      <c r="R58" s="336"/>
      <c r="S58" s="336"/>
      <c r="T58" s="336"/>
      <c r="U58" s="336"/>
      <c r="V58" s="411"/>
      <c r="W58" s="336" t="s">
        <v>66</v>
      </c>
      <c r="X58" s="336"/>
      <c r="Y58" s="336"/>
      <c r="Z58" s="336"/>
      <c r="AA58" s="336"/>
      <c r="AB58" s="336"/>
      <c r="AC58" s="336"/>
      <c r="AD58" s="344"/>
      <c r="AE58" s="336"/>
      <c r="AF58" s="336"/>
      <c r="AG58" s="344"/>
      <c r="AH58" s="344"/>
      <c r="AI58" s="344"/>
      <c r="AJ58" s="344"/>
      <c r="AK58" s="344" t="s">
        <v>76</v>
      </c>
      <c r="AL58" s="335"/>
    </row>
    <row r="59" spans="1:38" ht="12.75" customHeight="1">
      <c r="A59" s="411"/>
      <c r="R59" s="336"/>
      <c r="S59" s="336"/>
      <c r="T59" s="336"/>
      <c r="U59" s="336"/>
      <c r="V59" s="411"/>
      <c r="W59" s="336"/>
      <c r="X59" s="336"/>
      <c r="Y59" s="336"/>
      <c r="Z59" s="336"/>
      <c r="AA59" s="336"/>
      <c r="AB59" s="336"/>
      <c r="AC59" s="336"/>
      <c r="AD59" s="344"/>
      <c r="AE59" s="336"/>
      <c r="AF59" s="336"/>
      <c r="AG59" s="344"/>
      <c r="AH59" s="344"/>
      <c r="AI59" s="344"/>
      <c r="AJ59" s="344"/>
      <c r="AK59" s="344"/>
      <c r="AL59" s="335"/>
    </row>
    <row r="60" spans="1:38" ht="12.75" customHeight="1">
      <c r="A60" s="411"/>
      <c r="R60" s="336"/>
      <c r="S60" s="336"/>
      <c r="T60" s="336"/>
      <c r="U60" s="336"/>
      <c r="V60" s="411"/>
      <c r="W60" s="336"/>
      <c r="X60" s="336"/>
      <c r="Y60" s="336"/>
      <c r="Z60" s="336"/>
      <c r="AA60" s="336"/>
      <c r="AB60" s="336"/>
      <c r="AC60" s="336"/>
      <c r="AD60" s="344"/>
      <c r="AE60" s="336"/>
      <c r="AF60" s="336"/>
      <c r="AG60" s="344"/>
      <c r="AH60" s="344"/>
      <c r="AI60" s="344"/>
      <c r="AJ60" s="344"/>
      <c r="AK60" s="344"/>
      <c r="AL60" s="335"/>
    </row>
    <row r="61" spans="1:38" ht="12.75" customHeight="1">
      <c r="A61" s="411"/>
      <c r="B61" s="410"/>
      <c r="C61" s="413"/>
      <c r="D61" s="396"/>
      <c r="E61" s="397"/>
      <c r="F61" s="396"/>
      <c r="G61" s="396"/>
      <c r="H61" s="396"/>
      <c r="I61" s="414"/>
      <c r="J61" s="414"/>
      <c r="K61" s="414"/>
      <c r="L61" s="414"/>
      <c r="M61" s="414"/>
      <c r="N61" s="414"/>
      <c r="O61" s="410"/>
      <c r="P61" s="410"/>
      <c r="Q61" s="415"/>
      <c r="R61" s="336"/>
      <c r="S61" s="336"/>
      <c r="T61" s="336"/>
      <c r="U61" s="336"/>
      <c r="V61" s="411"/>
      <c r="W61" s="336" t="s">
        <v>67</v>
      </c>
      <c r="X61" s="336"/>
      <c r="Y61" s="336"/>
      <c r="Z61" s="336"/>
      <c r="AA61" s="336"/>
      <c r="AB61" s="336"/>
      <c r="AC61" s="336"/>
      <c r="AD61" s="344"/>
      <c r="AE61" s="336"/>
      <c r="AF61" s="336"/>
      <c r="AG61" s="344"/>
      <c r="AH61" s="344"/>
      <c r="AI61" s="344"/>
      <c r="AJ61" s="344"/>
      <c r="AK61" s="344" t="s">
        <v>27</v>
      </c>
      <c r="AL61" s="335"/>
    </row>
    <row r="62" spans="1:38" ht="12.75" customHeight="1">
      <c r="A62" s="411"/>
      <c r="B62" s="410"/>
      <c r="C62" s="413"/>
      <c r="D62" s="396"/>
      <c r="E62" s="397"/>
      <c r="F62" s="396"/>
      <c r="G62" s="396"/>
      <c r="H62" s="396"/>
      <c r="I62" s="414"/>
      <c r="J62" s="414"/>
      <c r="K62" s="414"/>
      <c r="L62" s="414"/>
      <c r="M62" s="414"/>
      <c r="N62" s="414"/>
      <c r="O62" s="410"/>
      <c r="P62" s="410"/>
      <c r="Q62" s="415"/>
      <c r="R62" s="336"/>
      <c r="S62" s="336"/>
      <c r="T62" s="336"/>
      <c r="U62" s="336"/>
      <c r="W62" s="399"/>
      <c r="X62" s="413"/>
      <c r="Y62" s="396"/>
      <c r="Z62" s="397"/>
      <c r="AA62" s="396"/>
      <c r="AB62" s="396"/>
      <c r="AC62" s="396"/>
      <c r="AD62" s="398"/>
      <c r="AE62" s="398"/>
      <c r="AF62" s="398"/>
      <c r="AG62" s="398"/>
      <c r="AH62" s="398"/>
      <c r="AI62" s="398"/>
      <c r="AJ62" s="410"/>
      <c r="AK62" s="410"/>
      <c r="AL62" s="415"/>
    </row>
    <row r="63" spans="1:38" ht="12.75" customHeight="1">
      <c r="A63" s="411"/>
      <c r="B63" s="410"/>
      <c r="C63" s="413"/>
      <c r="D63" s="396"/>
      <c r="E63" s="397"/>
      <c r="F63" s="396"/>
      <c r="G63" s="396"/>
      <c r="H63" s="396"/>
      <c r="I63" s="414"/>
      <c r="J63" s="414"/>
      <c r="K63" s="414"/>
      <c r="L63" s="414"/>
      <c r="M63" s="414"/>
      <c r="N63" s="414"/>
      <c r="O63" s="410"/>
      <c r="P63" s="410"/>
      <c r="Q63" s="415"/>
      <c r="R63" s="336"/>
      <c r="S63" s="336"/>
      <c r="T63" s="336"/>
      <c r="U63" s="336"/>
      <c r="W63" s="399"/>
      <c r="X63" s="413"/>
      <c r="Y63" s="396"/>
      <c r="Z63" s="397"/>
      <c r="AA63" s="396"/>
      <c r="AB63" s="396"/>
      <c r="AC63" s="396"/>
      <c r="AD63" s="398"/>
      <c r="AE63" s="398"/>
      <c r="AF63" s="398"/>
      <c r="AG63" s="398"/>
      <c r="AH63" s="398"/>
      <c r="AI63" s="398"/>
      <c r="AJ63" s="410"/>
      <c r="AK63" s="410"/>
      <c r="AL63" s="415"/>
    </row>
    <row r="64" spans="1:21" ht="12.75" customHeight="1">
      <c r="A64" s="411"/>
      <c r="R64" s="336"/>
      <c r="S64" s="336"/>
      <c r="T64" s="336"/>
      <c r="U64" s="336"/>
    </row>
    <row r="65" spans="18:21" ht="12.75" customHeight="1">
      <c r="R65" s="336"/>
      <c r="S65" s="336"/>
      <c r="T65" s="336"/>
      <c r="U65" s="336"/>
    </row>
    <row r="66" spans="18:21" ht="12.75" customHeight="1">
      <c r="R66" s="336"/>
      <c r="S66" s="336"/>
      <c r="T66" s="336"/>
      <c r="U66" s="336"/>
    </row>
    <row r="67" spans="18:21" ht="12.75" customHeight="1">
      <c r="R67" s="336"/>
      <c r="S67" s="336"/>
      <c r="T67" s="336"/>
      <c r="U67" s="336"/>
    </row>
    <row r="68" spans="18:21" ht="12.75" customHeight="1">
      <c r="R68" s="336"/>
      <c r="S68" s="336"/>
      <c r="T68" s="336"/>
      <c r="U68" s="336"/>
    </row>
    <row r="69" spans="18:21" ht="12.75" customHeight="1">
      <c r="R69" s="336"/>
      <c r="S69" s="336"/>
      <c r="T69" s="336"/>
      <c r="U69" s="336"/>
    </row>
    <row r="70" spans="18:21" ht="12.75" customHeight="1">
      <c r="R70" s="336"/>
      <c r="S70" s="336"/>
      <c r="T70" s="336"/>
      <c r="U70" s="336"/>
    </row>
  </sheetData>
  <sheetProtection/>
  <mergeCells count="27">
    <mergeCell ref="A1:Q1"/>
    <mergeCell ref="A2:Q2"/>
    <mergeCell ref="V2:AM2"/>
    <mergeCell ref="A3:Q3"/>
    <mergeCell ref="V3:AM3"/>
    <mergeCell ref="A4:Q4"/>
    <mergeCell ref="V4:AM4"/>
    <mergeCell ref="O6:Q6"/>
    <mergeCell ref="A7:Q7"/>
    <mergeCell ref="V7:AM7"/>
    <mergeCell ref="A8:Q8"/>
    <mergeCell ref="V8:AM8"/>
    <mergeCell ref="A10:A11"/>
    <mergeCell ref="I10:I11"/>
    <mergeCell ref="K10:K11"/>
    <mergeCell ref="L10:N10"/>
    <mergeCell ref="O10:O11"/>
    <mergeCell ref="AJ10:AJ11"/>
    <mergeCell ref="AK10:AK11"/>
    <mergeCell ref="AL10:AL11"/>
    <mergeCell ref="AM10:AM11"/>
    <mergeCell ref="P10:P11"/>
    <mergeCell ref="Q10:Q11"/>
    <mergeCell ref="V10:V11"/>
    <mergeCell ref="AD10:AD11"/>
    <mergeCell ref="AF10:AF11"/>
    <mergeCell ref="AG10:AI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C70" sqref="C70"/>
    </sheetView>
  </sheetViews>
  <sheetFormatPr defaultColWidth="9.140625" defaultRowHeight="12.75"/>
  <cols>
    <col min="1" max="1" width="4.140625" style="0" customWidth="1"/>
    <col min="2" max="2" width="4.7109375" style="0" customWidth="1"/>
    <col min="3" max="3" width="21.140625" style="0" customWidth="1"/>
    <col min="4" max="4" width="20.140625" style="0" customWidth="1"/>
    <col min="5" max="5" width="11.8515625" style="0" customWidth="1"/>
    <col min="6" max="6" width="3.8515625" style="273" customWidth="1"/>
    <col min="7" max="7" width="7.57421875" style="273" customWidth="1"/>
    <col min="8" max="8" width="4.140625" style="273" customWidth="1"/>
    <col min="9" max="9" width="4.00390625" style="273" customWidth="1"/>
    <col min="10" max="10" width="7.00390625" style="273" customWidth="1"/>
    <col min="11" max="11" width="4.28125" style="273" customWidth="1"/>
    <col min="12" max="12" width="6.140625" style="273" customWidth="1"/>
  </cols>
  <sheetData>
    <row r="1" spans="1:12" ht="14.25">
      <c r="A1" s="529" t="s">
        <v>505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</row>
    <row r="2" spans="1:12" ht="14.25">
      <c r="A2" s="529" t="s">
        <v>506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</row>
    <row r="3" spans="1:12" ht="20.25">
      <c r="A3" s="432" t="s">
        <v>507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ht="20.25">
      <c r="A4" s="432" t="s">
        <v>508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</row>
    <row r="5" spans="1:12" ht="14.2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 ht="15" thickBot="1">
      <c r="A6" s="229" t="s">
        <v>509</v>
      </c>
      <c r="B6" s="230"/>
      <c r="C6" s="230"/>
      <c r="D6" s="230"/>
      <c r="E6" s="230"/>
      <c r="F6" s="230"/>
      <c r="G6" s="231"/>
      <c r="H6" s="232"/>
      <c r="I6" s="530" t="s">
        <v>504</v>
      </c>
      <c r="J6" s="530"/>
      <c r="K6" s="530"/>
      <c r="L6" s="530"/>
    </row>
    <row r="7" spans="1:12" ht="17.25" customHeight="1" thickTop="1">
      <c r="A7" s="527" t="s">
        <v>510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</row>
    <row r="8" spans="1:12" ht="15.75">
      <c r="A8" s="527" t="s">
        <v>511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</row>
    <row r="9" spans="1:12" ht="16.5" thickBot="1">
      <c r="A9" s="528" t="s">
        <v>25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</row>
    <row r="10" spans="1:12" ht="12.75">
      <c r="A10" s="234" t="s">
        <v>512</v>
      </c>
      <c r="B10" s="235" t="s">
        <v>0</v>
      </c>
      <c r="C10" s="234" t="s">
        <v>513</v>
      </c>
      <c r="D10" s="235" t="s">
        <v>514</v>
      </c>
      <c r="E10" s="235" t="s">
        <v>515</v>
      </c>
      <c r="F10" s="236" t="s">
        <v>0</v>
      </c>
      <c r="G10" s="237" t="s">
        <v>516</v>
      </c>
      <c r="H10" s="237" t="s">
        <v>517</v>
      </c>
      <c r="I10" s="236" t="s">
        <v>0</v>
      </c>
      <c r="J10" s="235" t="s">
        <v>8</v>
      </c>
      <c r="K10" s="235" t="s">
        <v>517</v>
      </c>
      <c r="L10" s="235" t="s">
        <v>518</v>
      </c>
    </row>
    <row r="11" spans="1:12" ht="13.5" thickBot="1">
      <c r="A11" s="238" t="s">
        <v>519</v>
      </c>
      <c r="B11" s="239" t="s">
        <v>520</v>
      </c>
      <c r="C11" s="238" t="s">
        <v>521</v>
      </c>
      <c r="D11" s="239" t="s">
        <v>522</v>
      </c>
      <c r="E11" s="239"/>
      <c r="F11" s="240" t="s">
        <v>523</v>
      </c>
      <c r="G11" s="239" t="s">
        <v>524</v>
      </c>
      <c r="H11" s="239"/>
      <c r="I11" s="240" t="s">
        <v>523</v>
      </c>
      <c r="J11" s="239"/>
      <c r="K11" s="239"/>
      <c r="L11" s="239" t="s">
        <v>525</v>
      </c>
    </row>
    <row r="12" spans="1:12" ht="9" customHeight="1">
      <c r="A12" s="241"/>
      <c r="B12" s="242"/>
      <c r="C12" s="242"/>
      <c r="D12" s="242"/>
      <c r="E12" s="242"/>
      <c r="F12" s="243"/>
      <c r="G12" s="243"/>
      <c r="H12" s="243"/>
      <c r="I12" s="243"/>
      <c r="J12" s="243"/>
      <c r="K12" s="243"/>
      <c r="L12" s="243"/>
    </row>
    <row r="13" spans="1:12" ht="14.25" customHeight="1">
      <c r="A13" s="244">
        <v>1</v>
      </c>
      <c r="B13" s="245">
        <v>262</v>
      </c>
      <c r="C13" s="246" t="s">
        <v>324</v>
      </c>
      <c r="D13" s="247"/>
      <c r="E13" s="246" t="s">
        <v>29</v>
      </c>
      <c r="F13" s="248"/>
      <c r="G13" s="245"/>
      <c r="H13" s="245"/>
      <c r="I13" s="245"/>
      <c r="J13" s="245"/>
      <c r="K13" s="248"/>
      <c r="L13" s="248"/>
    </row>
    <row r="14" spans="1:12" ht="14.25" customHeight="1">
      <c r="A14" s="244"/>
      <c r="B14" s="245">
        <v>267</v>
      </c>
      <c r="C14" s="246" t="s">
        <v>309</v>
      </c>
      <c r="D14" s="249"/>
      <c r="E14" s="246" t="s">
        <v>29</v>
      </c>
      <c r="F14" s="248"/>
      <c r="G14" s="250"/>
      <c r="H14" s="245"/>
      <c r="I14" s="245"/>
      <c r="J14" s="245"/>
      <c r="K14" s="248"/>
      <c r="L14" s="248"/>
    </row>
    <row r="15" spans="1:12" ht="14.25" customHeight="1">
      <c r="A15" s="244"/>
      <c r="B15" s="245">
        <v>266</v>
      </c>
      <c r="C15" s="249" t="s">
        <v>341</v>
      </c>
      <c r="D15" s="245" t="s">
        <v>29</v>
      </c>
      <c r="E15" s="246" t="s">
        <v>29</v>
      </c>
      <c r="F15" s="248">
        <v>1</v>
      </c>
      <c r="G15" s="250" t="s">
        <v>526</v>
      </c>
      <c r="H15" s="250">
        <v>2</v>
      </c>
      <c r="I15" s="245" t="s">
        <v>527</v>
      </c>
      <c r="J15" s="245" t="s">
        <v>528</v>
      </c>
      <c r="K15" s="248">
        <v>1</v>
      </c>
      <c r="L15" s="248" t="s">
        <v>306</v>
      </c>
    </row>
    <row r="16" spans="1:12" ht="14.25" customHeight="1">
      <c r="A16" s="244"/>
      <c r="B16" s="245">
        <v>265</v>
      </c>
      <c r="C16" s="249" t="s">
        <v>34</v>
      </c>
      <c r="D16" s="245"/>
      <c r="E16" s="246" t="s">
        <v>29</v>
      </c>
      <c r="F16" s="245"/>
      <c r="G16" s="250"/>
      <c r="H16" s="250"/>
      <c r="I16" s="245"/>
      <c r="J16" s="245"/>
      <c r="K16" s="245"/>
      <c r="L16" s="245"/>
    </row>
    <row r="17" spans="1:12" ht="14.25" customHeight="1">
      <c r="A17" s="251"/>
      <c r="B17" s="252">
        <v>264</v>
      </c>
      <c r="C17" s="253" t="s">
        <v>72</v>
      </c>
      <c r="D17" s="252"/>
      <c r="E17" s="254" t="s">
        <v>29</v>
      </c>
      <c r="F17" s="252"/>
      <c r="G17" s="252"/>
      <c r="H17" s="252"/>
      <c r="I17" s="252"/>
      <c r="J17" s="252"/>
      <c r="K17" s="252"/>
      <c r="L17" s="252"/>
    </row>
    <row r="18" spans="1:12" ht="9.75" customHeight="1">
      <c r="A18" s="251"/>
      <c r="B18" s="252"/>
      <c r="C18" s="253"/>
      <c r="D18" s="252"/>
      <c r="E18" s="253"/>
      <c r="F18" s="255"/>
      <c r="G18" s="255"/>
      <c r="H18" s="255"/>
      <c r="I18" s="255"/>
      <c r="J18" s="255"/>
      <c r="K18" s="255"/>
      <c r="L18" s="255"/>
    </row>
    <row r="19" spans="1:12" ht="14.25" customHeight="1">
      <c r="A19" s="244">
        <v>2</v>
      </c>
      <c r="B19" s="245">
        <v>268</v>
      </c>
      <c r="C19" s="249" t="s">
        <v>319</v>
      </c>
      <c r="D19" s="245"/>
      <c r="E19" s="249" t="s">
        <v>529</v>
      </c>
      <c r="F19" s="245"/>
      <c r="G19" s="248"/>
      <c r="H19" s="245"/>
      <c r="I19" s="245"/>
      <c r="J19" s="245"/>
      <c r="K19" s="248"/>
      <c r="L19" s="248"/>
    </row>
    <row r="20" spans="1:12" ht="14.25" customHeight="1">
      <c r="A20" s="247"/>
      <c r="B20" s="245">
        <v>277</v>
      </c>
      <c r="C20" s="249" t="s">
        <v>349</v>
      </c>
      <c r="D20" s="248"/>
      <c r="E20" s="249" t="s">
        <v>529</v>
      </c>
      <c r="F20" s="245"/>
      <c r="G20" s="248"/>
      <c r="H20" s="245"/>
      <c r="I20" s="245"/>
      <c r="J20" s="245"/>
      <c r="K20" s="248"/>
      <c r="L20" s="248"/>
    </row>
    <row r="21" spans="1:12" ht="14.25" customHeight="1">
      <c r="A21" s="247"/>
      <c r="B21" s="245">
        <v>278</v>
      </c>
      <c r="C21" s="249" t="s">
        <v>337</v>
      </c>
      <c r="D21" s="245" t="s">
        <v>530</v>
      </c>
      <c r="E21" s="249" t="s">
        <v>529</v>
      </c>
      <c r="F21" s="245">
        <v>2</v>
      </c>
      <c r="G21" s="248" t="s">
        <v>531</v>
      </c>
      <c r="H21" s="245">
        <v>1</v>
      </c>
      <c r="I21" s="245" t="s">
        <v>527</v>
      </c>
      <c r="J21" s="245" t="s">
        <v>532</v>
      </c>
      <c r="K21" s="248">
        <v>2</v>
      </c>
      <c r="L21" s="248" t="s">
        <v>306</v>
      </c>
    </row>
    <row r="22" spans="1:12" ht="14.25" customHeight="1">
      <c r="A22" s="247"/>
      <c r="B22" s="245">
        <v>280</v>
      </c>
      <c r="C22" s="249" t="s">
        <v>373</v>
      </c>
      <c r="D22" s="245"/>
      <c r="E22" s="249" t="s">
        <v>533</v>
      </c>
      <c r="F22" s="245"/>
      <c r="G22" s="245"/>
      <c r="H22" s="245"/>
      <c r="I22" s="245"/>
      <c r="J22" s="245"/>
      <c r="K22" s="245"/>
      <c r="L22" s="245"/>
    </row>
    <row r="23" spans="1:12" ht="14.25" customHeight="1">
      <c r="A23" s="256"/>
      <c r="B23" s="252">
        <v>275</v>
      </c>
      <c r="C23" s="254" t="s">
        <v>355</v>
      </c>
      <c r="D23" s="252"/>
      <c r="E23" s="253" t="s">
        <v>533</v>
      </c>
      <c r="F23" s="252"/>
      <c r="G23" s="252"/>
      <c r="H23" s="252"/>
      <c r="I23" s="252"/>
      <c r="J23" s="252"/>
      <c r="K23" s="252"/>
      <c r="L23" s="252"/>
    </row>
    <row r="24" spans="1:12" ht="7.5" customHeight="1">
      <c r="A24" s="244"/>
      <c r="B24" s="252"/>
      <c r="C24" s="253"/>
      <c r="D24" s="252"/>
      <c r="E24" s="253"/>
      <c r="F24" s="255"/>
      <c r="G24" s="255"/>
      <c r="H24" s="255"/>
      <c r="I24" s="255"/>
      <c r="J24" s="255"/>
      <c r="K24" s="255"/>
      <c r="L24" s="255"/>
    </row>
    <row r="25" spans="1:12" ht="14.25" customHeight="1">
      <c r="A25" s="257">
        <v>3</v>
      </c>
      <c r="B25" s="245">
        <v>279</v>
      </c>
      <c r="C25" s="246" t="s">
        <v>45</v>
      </c>
      <c r="D25" s="245"/>
      <c r="E25" s="249" t="s">
        <v>529</v>
      </c>
      <c r="F25" s="248"/>
      <c r="G25" s="245"/>
      <c r="H25" s="245"/>
      <c r="I25" s="245"/>
      <c r="J25" s="245"/>
      <c r="K25" s="248"/>
      <c r="L25" s="248"/>
    </row>
    <row r="26" spans="1:12" ht="14.25" customHeight="1">
      <c r="A26" s="244"/>
      <c r="B26" s="245">
        <v>272</v>
      </c>
      <c r="C26" s="249" t="s">
        <v>385</v>
      </c>
      <c r="D26" s="245"/>
      <c r="E26" s="249" t="s">
        <v>533</v>
      </c>
      <c r="F26" s="248"/>
      <c r="G26" s="250"/>
      <c r="H26" s="245"/>
      <c r="I26" s="245"/>
      <c r="J26" s="245"/>
      <c r="K26" s="248"/>
      <c r="L26" s="248"/>
    </row>
    <row r="27" spans="1:12" ht="14.25" customHeight="1">
      <c r="A27" s="244"/>
      <c r="B27" s="245">
        <v>269</v>
      </c>
      <c r="C27" s="249" t="s">
        <v>370</v>
      </c>
      <c r="D27" s="245" t="s">
        <v>534</v>
      </c>
      <c r="E27" s="249" t="s">
        <v>529</v>
      </c>
      <c r="F27" s="248">
        <v>1</v>
      </c>
      <c r="G27" s="245" t="s">
        <v>535</v>
      </c>
      <c r="H27" s="245">
        <v>1</v>
      </c>
      <c r="I27" s="245" t="s">
        <v>527</v>
      </c>
      <c r="J27" s="245" t="s">
        <v>536</v>
      </c>
      <c r="K27" s="248">
        <v>3</v>
      </c>
      <c r="L27" s="248" t="s">
        <v>306</v>
      </c>
    </row>
    <row r="28" spans="1:12" ht="14.25" customHeight="1">
      <c r="A28" s="244"/>
      <c r="B28" s="245">
        <v>270</v>
      </c>
      <c r="C28" s="249" t="s">
        <v>368</v>
      </c>
      <c r="D28" s="245"/>
      <c r="E28" s="249" t="s">
        <v>529</v>
      </c>
      <c r="F28" s="248"/>
      <c r="G28" s="250"/>
      <c r="H28" s="250"/>
      <c r="I28" s="245"/>
      <c r="J28" s="245"/>
      <c r="K28" s="248"/>
      <c r="L28" s="248"/>
    </row>
    <row r="29" spans="1:12" ht="14.25" customHeight="1">
      <c r="A29" s="251"/>
      <c r="B29" s="252">
        <v>271</v>
      </c>
      <c r="C29" s="253" t="s">
        <v>407</v>
      </c>
      <c r="D29" s="252"/>
      <c r="E29" s="253" t="s">
        <v>529</v>
      </c>
      <c r="F29" s="252"/>
      <c r="G29" s="252"/>
      <c r="H29" s="252"/>
      <c r="I29" s="252"/>
      <c r="J29" s="252"/>
      <c r="K29" s="252"/>
      <c r="L29" s="252"/>
    </row>
    <row r="30" spans="1:12" ht="8.25" customHeight="1">
      <c r="A30" s="256"/>
      <c r="B30" s="252"/>
      <c r="C30" s="254"/>
      <c r="D30" s="252"/>
      <c r="E30" s="253"/>
      <c r="F30" s="252"/>
      <c r="G30" s="252"/>
      <c r="H30" s="252"/>
      <c r="I30" s="252"/>
      <c r="J30" s="252"/>
      <c r="K30" s="252"/>
      <c r="L30" s="252"/>
    </row>
    <row r="31" spans="1:12" ht="14.25" customHeight="1">
      <c r="A31" s="244">
        <v>4</v>
      </c>
      <c r="B31" s="245">
        <v>291</v>
      </c>
      <c r="C31" s="246" t="s">
        <v>36</v>
      </c>
      <c r="D31" s="248"/>
      <c r="E31" s="249" t="s">
        <v>537</v>
      </c>
      <c r="F31" s="250"/>
      <c r="G31" s="248"/>
      <c r="H31" s="245"/>
      <c r="I31" s="245"/>
      <c r="J31" s="245"/>
      <c r="K31" s="248"/>
      <c r="L31" s="248"/>
    </row>
    <row r="32" spans="1:12" ht="14.25" customHeight="1">
      <c r="A32" s="244"/>
      <c r="B32" s="245">
        <v>292</v>
      </c>
      <c r="C32" s="249" t="s">
        <v>32</v>
      </c>
      <c r="D32" s="248" t="s">
        <v>538</v>
      </c>
      <c r="E32" s="249" t="s">
        <v>537</v>
      </c>
      <c r="F32" s="250">
        <v>2</v>
      </c>
      <c r="G32" s="248" t="s">
        <v>539</v>
      </c>
      <c r="H32" s="245">
        <v>2</v>
      </c>
      <c r="I32" s="245" t="s">
        <v>527</v>
      </c>
      <c r="J32" s="245" t="s">
        <v>540</v>
      </c>
      <c r="K32" s="248">
        <v>4</v>
      </c>
      <c r="L32" s="248" t="s">
        <v>304</v>
      </c>
    </row>
    <row r="33" spans="1:12" ht="14.25" customHeight="1">
      <c r="A33" s="244"/>
      <c r="B33" s="245">
        <v>282</v>
      </c>
      <c r="C33" s="249" t="s">
        <v>38</v>
      </c>
      <c r="D33" s="248"/>
      <c r="E33" s="249" t="s">
        <v>541</v>
      </c>
      <c r="F33" s="245"/>
      <c r="G33" s="248"/>
      <c r="H33" s="245"/>
      <c r="I33" s="245"/>
      <c r="J33" s="245"/>
      <c r="K33" s="248"/>
      <c r="L33" s="248"/>
    </row>
    <row r="34" spans="1:12" ht="14.25" customHeight="1">
      <c r="A34" s="244"/>
      <c r="B34" s="245">
        <v>281</v>
      </c>
      <c r="C34" s="249" t="s">
        <v>363</v>
      </c>
      <c r="D34" s="245"/>
      <c r="E34" s="249" t="s">
        <v>541</v>
      </c>
      <c r="F34" s="250"/>
      <c r="G34" s="252"/>
      <c r="H34" s="258"/>
      <c r="I34" s="252"/>
      <c r="J34" s="252"/>
      <c r="K34" s="252"/>
      <c r="L34" s="252"/>
    </row>
    <row r="35" spans="1:12" ht="9.75" customHeight="1">
      <c r="A35" s="259"/>
      <c r="B35" s="255"/>
      <c r="C35" s="260"/>
      <c r="D35" s="255"/>
      <c r="E35" s="261"/>
      <c r="F35" s="255"/>
      <c r="G35" s="252"/>
      <c r="H35" s="252"/>
      <c r="I35" s="252"/>
      <c r="J35" s="252"/>
      <c r="K35" s="252"/>
      <c r="L35" s="252"/>
    </row>
    <row r="36" spans="1:12" ht="14.25" customHeight="1">
      <c r="A36" s="244">
        <v>5</v>
      </c>
      <c r="B36" s="245">
        <v>288</v>
      </c>
      <c r="C36" s="249" t="s">
        <v>409</v>
      </c>
      <c r="D36" s="245"/>
      <c r="E36" s="249" t="s">
        <v>542</v>
      </c>
      <c r="F36" s="245"/>
      <c r="G36" s="248"/>
      <c r="H36" s="245"/>
      <c r="I36" s="245"/>
      <c r="J36" s="245"/>
      <c r="K36" s="248"/>
      <c r="L36" s="248"/>
    </row>
    <row r="37" spans="1:12" ht="14.25" customHeight="1">
      <c r="A37" s="244"/>
      <c r="B37" s="245">
        <v>285</v>
      </c>
      <c r="C37" s="249" t="s">
        <v>397</v>
      </c>
      <c r="D37" s="245" t="s">
        <v>99</v>
      </c>
      <c r="E37" s="249" t="s">
        <v>542</v>
      </c>
      <c r="F37" s="245"/>
      <c r="G37" s="248"/>
      <c r="H37" s="250"/>
      <c r="I37" s="245"/>
      <c r="J37" s="245"/>
      <c r="K37" s="248"/>
      <c r="L37" s="248"/>
    </row>
    <row r="38" spans="1:12" ht="14.25" customHeight="1">
      <c r="A38" s="244"/>
      <c r="B38" s="245">
        <v>283</v>
      </c>
      <c r="C38" s="249" t="s">
        <v>358</v>
      </c>
      <c r="D38" s="245"/>
      <c r="E38" s="249" t="s">
        <v>542</v>
      </c>
      <c r="F38" s="245">
        <v>2</v>
      </c>
      <c r="G38" s="248" t="s">
        <v>543</v>
      </c>
      <c r="H38" s="250">
        <v>3</v>
      </c>
      <c r="I38" s="245"/>
      <c r="J38" s="245"/>
      <c r="K38" s="248"/>
      <c r="L38" s="248" t="s">
        <v>304</v>
      </c>
    </row>
    <row r="39" spans="1:12" ht="14.25" customHeight="1">
      <c r="A39" s="244"/>
      <c r="B39" s="245">
        <v>286</v>
      </c>
      <c r="C39" s="249" t="s">
        <v>383</v>
      </c>
      <c r="D39" s="248"/>
      <c r="E39" s="249" t="s">
        <v>542</v>
      </c>
      <c r="F39" s="245"/>
      <c r="G39" s="248"/>
      <c r="H39" s="245"/>
      <c r="I39" s="245"/>
      <c r="J39" s="245"/>
      <c r="K39" s="248"/>
      <c r="L39" s="248"/>
    </row>
    <row r="40" spans="1:12" ht="14.25" customHeight="1">
      <c r="A40" s="251"/>
      <c r="B40" s="252">
        <v>287</v>
      </c>
      <c r="C40" s="253" t="s">
        <v>414</v>
      </c>
      <c r="D40" s="252"/>
      <c r="E40" s="253" t="s">
        <v>542</v>
      </c>
      <c r="F40" s="252"/>
      <c r="G40" s="252"/>
      <c r="H40" s="258"/>
      <c r="I40" s="252"/>
      <c r="J40" s="252"/>
      <c r="K40" s="252"/>
      <c r="L40" s="252"/>
    </row>
    <row r="41" spans="1:12" ht="10.5" customHeight="1">
      <c r="A41" s="226"/>
      <c r="B41" s="248"/>
      <c r="C41" s="262"/>
      <c r="D41" s="248"/>
      <c r="E41" s="262"/>
      <c r="F41" s="248"/>
      <c r="G41" s="255"/>
      <c r="H41" s="255"/>
      <c r="I41" s="255"/>
      <c r="J41" s="255"/>
      <c r="K41" s="255"/>
      <c r="L41" s="255"/>
    </row>
    <row r="42" spans="1:12" ht="14.25" customHeight="1">
      <c r="A42" s="257">
        <v>6</v>
      </c>
      <c r="B42" s="263">
        <v>296</v>
      </c>
      <c r="C42" s="264" t="s">
        <v>388</v>
      </c>
      <c r="D42" s="263"/>
      <c r="E42" s="264" t="s">
        <v>544</v>
      </c>
      <c r="F42" s="263"/>
      <c r="G42" s="248"/>
      <c r="H42" s="245"/>
      <c r="I42" s="245"/>
      <c r="J42" s="245"/>
      <c r="K42" s="248"/>
      <c r="L42" s="248"/>
    </row>
    <row r="43" spans="1:12" ht="14.25" customHeight="1">
      <c r="A43" s="245"/>
      <c r="B43" s="245">
        <v>297</v>
      </c>
      <c r="C43" s="246" t="s">
        <v>39</v>
      </c>
      <c r="D43" s="245" t="s">
        <v>28</v>
      </c>
      <c r="E43" s="246" t="s">
        <v>544</v>
      </c>
      <c r="F43" s="250"/>
      <c r="G43" s="248"/>
      <c r="H43" s="245"/>
      <c r="I43" s="245"/>
      <c r="J43" s="245"/>
      <c r="K43" s="248"/>
      <c r="L43" s="248"/>
    </row>
    <row r="44" spans="1:12" ht="14.25" customHeight="1">
      <c r="A44" s="245"/>
      <c r="B44" s="245">
        <v>298</v>
      </c>
      <c r="C44" s="246" t="s">
        <v>346</v>
      </c>
      <c r="D44" s="245"/>
      <c r="E44" s="246" t="s">
        <v>544</v>
      </c>
      <c r="F44" s="250">
        <v>1</v>
      </c>
      <c r="G44" s="248" t="s">
        <v>545</v>
      </c>
      <c r="H44" s="245">
        <v>3</v>
      </c>
      <c r="I44" s="245"/>
      <c r="J44" s="245"/>
      <c r="K44" s="248"/>
      <c r="L44" s="248" t="s">
        <v>302</v>
      </c>
    </row>
    <row r="45" spans="1:12" ht="14.25" customHeight="1">
      <c r="A45" s="252"/>
      <c r="B45" s="252"/>
      <c r="C45" s="254" t="s">
        <v>546</v>
      </c>
      <c r="D45" s="252"/>
      <c r="E45" s="254" t="s">
        <v>547</v>
      </c>
      <c r="F45" s="250"/>
      <c r="G45" s="245"/>
      <c r="H45" s="245"/>
      <c r="I45" s="245"/>
      <c r="J45" s="245"/>
      <c r="K45" s="245"/>
      <c r="L45" s="245"/>
    </row>
    <row r="46" spans="1:12" ht="12" customHeight="1">
      <c r="A46" s="251"/>
      <c r="B46" s="252"/>
      <c r="C46" s="253"/>
      <c r="D46" s="252"/>
      <c r="E46" s="253"/>
      <c r="F46" s="255"/>
      <c r="G46" s="255"/>
      <c r="H46" s="255"/>
      <c r="I46" s="255"/>
      <c r="J46" s="255"/>
      <c r="K46" s="255"/>
      <c r="L46" s="255"/>
    </row>
    <row r="47" spans="1:12" ht="14.25" customHeight="1">
      <c r="A47" s="244">
        <v>7</v>
      </c>
      <c r="B47" s="245">
        <v>276</v>
      </c>
      <c r="C47" s="249" t="s">
        <v>400</v>
      </c>
      <c r="D47" s="248"/>
      <c r="E47" s="249" t="s">
        <v>533</v>
      </c>
      <c r="F47" s="248"/>
      <c r="G47" s="245"/>
      <c r="H47" s="245"/>
      <c r="I47" s="245"/>
      <c r="J47" s="245"/>
      <c r="K47" s="248"/>
      <c r="L47" s="248"/>
    </row>
    <row r="48" spans="1:12" ht="14.25" customHeight="1">
      <c r="A48" s="245"/>
      <c r="B48" s="245">
        <v>273</v>
      </c>
      <c r="C48" s="249" t="s">
        <v>46</v>
      </c>
      <c r="D48" s="248" t="s">
        <v>548</v>
      </c>
      <c r="E48" s="249" t="s">
        <v>533</v>
      </c>
      <c r="F48" s="248">
        <v>2</v>
      </c>
      <c r="G48" s="245" t="s">
        <v>549</v>
      </c>
      <c r="H48" s="245">
        <v>4</v>
      </c>
      <c r="I48" s="245"/>
      <c r="J48" s="245"/>
      <c r="K48" s="248"/>
      <c r="L48" s="248" t="s">
        <v>302</v>
      </c>
    </row>
    <row r="49" spans="1:12" ht="14.25" customHeight="1">
      <c r="A49" s="245"/>
      <c r="B49" s="245">
        <v>274</v>
      </c>
      <c r="C49" s="249" t="s">
        <v>377</v>
      </c>
      <c r="D49" s="248"/>
      <c r="E49" s="249" t="s">
        <v>533</v>
      </c>
      <c r="F49" s="248"/>
      <c r="G49" s="245"/>
      <c r="H49" s="245"/>
      <c r="I49" s="245"/>
      <c r="J49" s="245"/>
      <c r="K49" s="248"/>
      <c r="L49" s="248"/>
    </row>
    <row r="50" spans="1:12" ht="14.25" customHeight="1">
      <c r="A50" s="245"/>
      <c r="B50" s="245"/>
      <c r="C50" s="249" t="s">
        <v>550</v>
      </c>
      <c r="D50" s="248"/>
      <c r="E50" s="249" t="s">
        <v>551</v>
      </c>
      <c r="F50" s="248"/>
      <c r="G50" s="245"/>
      <c r="H50" s="245"/>
      <c r="I50" s="245"/>
      <c r="J50" s="245"/>
      <c r="K50" s="248"/>
      <c r="L50" s="248"/>
    </row>
    <row r="51" spans="1:12" ht="9.75" customHeight="1">
      <c r="A51" s="255"/>
      <c r="B51" s="255"/>
      <c r="C51" s="261"/>
      <c r="D51" s="260"/>
      <c r="E51" s="261"/>
      <c r="F51" s="255"/>
      <c r="G51" s="255"/>
      <c r="H51" s="255"/>
      <c r="I51" s="255"/>
      <c r="J51" s="255"/>
      <c r="K51" s="255"/>
      <c r="L51" s="255"/>
    </row>
    <row r="52" spans="1:12" ht="14.25" customHeight="1">
      <c r="A52" s="244">
        <v>8</v>
      </c>
      <c r="B52" s="245">
        <v>290</v>
      </c>
      <c r="C52" s="249" t="s">
        <v>352</v>
      </c>
      <c r="D52" s="248"/>
      <c r="E52" s="249" t="s">
        <v>552</v>
      </c>
      <c r="F52" s="248"/>
      <c r="G52" s="245"/>
      <c r="H52" s="245"/>
      <c r="I52" s="245"/>
      <c r="J52" s="245"/>
      <c r="K52" s="248"/>
      <c r="L52" s="248"/>
    </row>
    <row r="53" spans="1:12" ht="14.25" customHeight="1">
      <c r="A53" s="245"/>
      <c r="B53" s="245">
        <v>289</v>
      </c>
      <c r="C53" s="249" t="s">
        <v>394</v>
      </c>
      <c r="D53" s="248"/>
      <c r="E53" s="249" t="s">
        <v>552</v>
      </c>
      <c r="F53" s="248"/>
      <c r="G53" s="245"/>
      <c r="H53" s="245"/>
      <c r="I53" s="245"/>
      <c r="J53" s="245"/>
      <c r="K53" s="248"/>
      <c r="L53" s="248"/>
    </row>
    <row r="54" spans="1:12" ht="14.25" customHeight="1">
      <c r="A54" s="245"/>
      <c r="B54" s="245">
        <v>293</v>
      </c>
      <c r="C54" s="249" t="s">
        <v>51</v>
      </c>
      <c r="D54" s="248" t="s">
        <v>553</v>
      </c>
      <c r="E54" s="249" t="s">
        <v>554</v>
      </c>
      <c r="F54" s="248">
        <v>1</v>
      </c>
      <c r="G54" s="245" t="s">
        <v>555</v>
      </c>
      <c r="H54" s="245">
        <v>4</v>
      </c>
      <c r="I54" s="245"/>
      <c r="J54" s="245"/>
      <c r="K54" s="248"/>
      <c r="L54" s="248" t="s">
        <v>302</v>
      </c>
    </row>
    <row r="55" spans="1:12" ht="14.25" customHeight="1">
      <c r="A55" s="245"/>
      <c r="B55" s="245">
        <v>294</v>
      </c>
      <c r="C55" s="249" t="s">
        <v>84</v>
      </c>
      <c r="D55" s="248"/>
      <c r="E55" s="249" t="s">
        <v>554</v>
      </c>
      <c r="F55" s="248"/>
      <c r="G55" s="245"/>
      <c r="H55" s="245"/>
      <c r="I55" s="245"/>
      <c r="J55" s="245"/>
      <c r="K55" s="248"/>
      <c r="L55" s="248"/>
    </row>
    <row r="56" spans="1:12" ht="14.25" customHeight="1">
      <c r="A56" s="252"/>
      <c r="B56" s="252">
        <v>295</v>
      </c>
      <c r="C56" s="253" t="s">
        <v>380</v>
      </c>
      <c r="D56" s="252"/>
      <c r="E56" s="253" t="s">
        <v>556</v>
      </c>
      <c r="F56" s="252"/>
      <c r="G56" s="252"/>
      <c r="H56" s="252"/>
      <c r="I56" s="252"/>
      <c r="J56" s="252"/>
      <c r="K56" s="252"/>
      <c r="L56" s="252"/>
    </row>
    <row r="57" spans="1:12" ht="15" customHeight="1">
      <c r="A57" s="265"/>
      <c r="B57" s="265"/>
      <c r="C57" s="266"/>
      <c r="D57" s="267"/>
      <c r="E57" s="266"/>
      <c r="F57" s="265"/>
      <c r="G57" s="265"/>
      <c r="H57" s="265"/>
      <c r="I57" s="265"/>
      <c r="J57" s="265"/>
      <c r="K57" s="265"/>
      <c r="L57" s="265"/>
    </row>
    <row r="58" spans="1:12" ht="15">
      <c r="A58" s="268"/>
      <c r="B58" s="246" t="s">
        <v>66</v>
      </c>
      <c r="C58" s="246"/>
      <c r="D58" s="249"/>
      <c r="E58" s="246"/>
      <c r="F58" s="245"/>
      <c r="G58" s="245"/>
      <c r="H58" s="227"/>
      <c r="I58" s="227"/>
      <c r="J58" s="249" t="s">
        <v>114</v>
      </c>
      <c r="K58" s="245"/>
      <c r="L58" s="245"/>
    </row>
    <row r="59" spans="1:12" ht="12.75" customHeight="1">
      <c r="A59" s="269"/>
      <c r="B59" s="245"/>
      <c r="C59" s="249"/>
      <c r="D59" s="249"/>
      <c r="E59" s="249"/>
      <c r="F59" s="245"/>
      <c r="G59" s="245"/>
      <c r="H59" s="245"/>
      <c r="I59" s="245"/>
      <c r="J59" s="245"/>
      <c r="K59" s="245"/>
      <c r="L59" s="270"/>
    </row>
    <row r="60" spans="1:12" ht="12.75" customHeight="1">
      <c r="A60" s="268"/>
      <c r="B60" s="249" t="s">
        <v>67</v>
      </c>
      <c r="C60" s="249"/>
      <c r="D60" s="249"/>
      <c r="E60" s="249"/>
      <c r="F60" s="245"/>
      <c r="G60" s="245"/>
      <c r="H60" s="227"/>
      <c r="I60" s="227"/>
      <c r="J60" s="271" t="s">
        <v>104</v>
      </c>
      <c r="K60" s="245"/>
      <c r="L60" s="245"/>
    </row>
    <row r="61" ht="12.75" customHeight="1">
      <c r="A61" s="272"/>
    </row>
    <row r="62" spans="1:12" ht="12.75" customHeight="1">
      <c r="A62" s="269"/>
      <c r="B62" s="245"/>
      <c r="C62" s="249"/>
      <c r="D62" s="249"/>
      <c r="E62" s="249"/>
      <c r="F62" s="245"/>
      <c r="G62" s="245"/>
      <c r="H62" s="245"/>
      <c r="I62" s="245"/>
      <c r="J62" s="245"/>
      <c r="K62" s="245"/>
      <c r="L62" s="274"/>
    </row>
    <row r="63" spans="1:11" ht="12.75" customHeight="1">
      <c r="A63" s="269"/>
      <c r="B63" s="269"/>
      <c r="C63" s="275"/>
      <c r="D63" s="275"/>
      <c r="E63" s="275"/>
      <c r="F63" s="276"/>
      <c r="G63" s="276"/>
      <c r="H63" s="276"/>
      <c r="I63" s="276"/>
      <c r="J63" s="276"/>
      <c r="K63" s="276"/>
    </row>
    <row r="64" ht="12.75" customHeight="1"/>
    <row r="65" ht="12.75" customHeight="1"/>
    <row r="66" spans="1:11" ht="12.75">
      <c r="A66" s="269"/>
      <c r="B66" s="269"/>
      <c r="C66" s="275"/>
      <c r="D66" s="275"/>
      <c r="E66" s="275"/>
      <c r="F66" s="276"/>
      <c r="G66" s="276"/>
      <c r="H66" s="276"/>
      <c r="I66" s="276"/>
      <c r="J66" s="276"/>
      <c r="K66" s="276"/>
    </row>
    <row r="67" spans="1:11" ht="12.75">
      <c r="A67" s="269"/>
      <c r="B67" s="269"/>
      <c r="C67" s="268"/>
      <c r="D67" s="268"/>
      <c r="E67" s="268"/>
      <c r="F67" s="274"/>
      <c r="G67" s="274"/>
      <c r="H67" s="274"/>
      <c r="I67" s="274"/>
      <c r="J67" s="274"/>
      <c r="K67" s="274"/>
    </row>
    <row r="68" spans="1:11" ht="12.75">
      <c r="A68" s="1"/>
      <c r="B68" s="2"/>
      <c r="C68" s="268"/>
      <c r="D68" s="268"/>
      <c r="E68" s="268"/>
      <c r="F68" s="274"/>
      <c r="G68" s="274"/>
      <c r="H68" s="274"/>
      <c r="I68" s="274"/>
      <c r="J68" s="274"/>
      <c r="K68" s="274"/>
    </row>
    <row r="69" spans="1:11" ht="12.75">
      <c r="A69" s="277"/>
      <c r="B69" s="5"/>
      <c r="C69" s="278"/>
      <c r="D69" s="278"/>
      <c r="E69" s="279"/>
      <c r="F69" s="280"/>
      <c r="G69" s="280"/>
      <c r="H69" s="280"/>
      <c r="I69" s="280"/>
      <c r="J69" s="280"/>
      <c r="K69" s="280"/>
    </row>
    <row r="70" spans="1:11" ht="12.75">
      <c r="A70" s="277"/>
      <c r="B70" s="5"/>
      <c r="C70" s="278"/>
      <c r="D70" s="278"/>
      <c r="E70" s="279"/>
      <c r="F70" s="280"/>
      <c r="G70" s="280"/>
      <c r="H70" s="280"/>
      <c r="I70" s="280"/>
      <c r="J70" s="280"/>
      <c r="K70" s="280"/>
    </row>
    <row r="71" spans="1:2" ht="12.75">
      <c r="A71" s="5"/>
      <c r="B71" s="5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273"/>
      <c r="B114" s="273"/>
    </row>
    <row r="115" spans="1:2" ht="12.75">
      <c r="A115" s="273"/>
      <c r="B115" s="273"/>
    </row>
    <row r="116" spans="1:2" ht="12.75">
      <c r="A116" s="273"/>
      <c r="B116" s="273"/>
    </row>
    <row r="117" spans="1:2" ht="12.75">
      <c r="A117" s="273"/>
      <c r="B117" s="273"/>
    </row>
    <row r="118" spans="1:2" ht="12.75">
      <c r="A118" s="273"/>
      <c r="B118" s="273"/>
    </row>
    <row r="119" spans="1:2" ht="12.75">
      <c r="A119" s="273"/>
      <c r="B119" s="273"/>
    </row>
    <row r="120" spans="1:2" ht="12.75">
      <c r="A120" s="273"/>
      <c r="B120" s="273"/>
    </row>
    <row r="121" spans="1:2" ht="12.75">
      <c r="A121" s="273"/>
      <c r="B121" s="273"/>
    </row>
    <row r="122" spans="1:2" ht="12.75">
      <c r="A122" s="273"/>
      <c r="B122" s="273"/>
    </row>
    <row r="123" spans="1:2" ht="12.75">
      <c r="A123" s="273"/>
      <c r="B123" s="273"/>
    </row>
    <row r="124" spans="1:2" ht="12.75">
      <c r="A124" s="273"/>
      <c r="B124" s="273"/>
    </row>
    <row r="125" spans="1:2" ht="12.75">
      <c r="A125" s="273"/>
      <c r="B125" s="273"/>
    </row>
    <row r="126" spans="1:2" ht="12.75">
      <c r="A126" s="273"/>
      <c r="B126" s="273"/>
    </row>
    <row r="127" spans="1:2" ht="12.75">
      <c r="A127" s="273"/>
      <c r="B127" s="273"/>
    </row>
    <row r="128" spans="1:2" ht="12.75">
      <c r="A128" s="273"/>
      <c r="B128" s="273"/>
    </row>
    <row r="129" spans="1:2" ht="12.75">
      <c r="A129" s="273"/>
      <c r="B129" s="273"/>
    </row>
    <row r="130" spans="1:2" ht="12.75">
      <c r="A130" s="273"/>
      <c r="B130" s="273"/>
    </row>
    <row r="131" spans="1:2" ht="12.75">
      <c r="A131" s="273"/>
      <c r="B131" s="273"/>
    </row>
    <row r="132" spans="1:2" ht="12.75">
      <c r="A132" s="273"/>
      <c r="B132" s="273"/>
    </row>
    <row r="133" spans="1:2" ht="12.75">
      <c r="A133" s="273"/>
      <c r="B133" s="273"/>
    </row>
    <row r="134" spans="1:2" ht="12.75">
      <c r="A134" s="273"/>
      <c r="B134" s="273"/>
    </row>
    <row r="135" spans="1:2" ht="12.75">
      <c r="A135" s="273"/>
      <c r="B135" s="273"/>
    </row>
    <row r="136" spans="1:2" ht="12.75">
      <c r="A136" s="273"/>
      <c r="B136" s="273"/>
    </row>
    <row r="137" spans="1:2" ht="12.75">
      <c r="A137" s="273"/>
      <c r="B137" s="273"/>
    </row>
    <row r="138" spans="1:2" ht="12.75">
      <c r="A138" s="273"/>
      <c r="B138" s="273"/>
    </row>
  </sheetData>
  <sheetProtection/>
  <mergeCells count="8">
    <mergeCell ref="A8:L8"/>
    <mergeCell ref="A9:L9"/>
    <mergeCell ref="A1:L1"/>
    <mergeCell ref="A2:L2"/>
    <mergeCell ref="A3:L3"/>
    <mergeCell ref="A4:L4"/>
    <mergeCell ref="I6:L6"/>
    <mergeCell ref="A7:L7"/>
  </mergeCells>
  <printOptions/>
  <pageMargins left="0.2755905511811024" right="0.2362204724409449" top="0.15748031496062992" bottom="0.1968503937007874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2014-12-28T12:55:15Z</cp:lastPrinted>
  <dcterms:created xsi:type="dcterms:W3CDTF">1996-10-08T23:32:33Z</dcterms:created>
  <dcterms:modified xsi:type="dcterms:W3CDTF">2014-12-30T13:52:04Z</dcterms:modified>
  <cp:category/>
  <cp:version/>
  <cp:contentType/>
  <cp:contentStatus/>
</cp:coreProperties>
</file>